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60" windowWidth="18480" windowHeight="8200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10'!$A$1:$N$46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<sst xmlns="http://schemas.openxmlformats.org/spreadsheetml/2006/main" count="57" uniqueCount="49">
  <si>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</si>
  <si>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</si>
  <si>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</si>
  <si>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</si>
  <si>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</si>
  <si>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</si>
  <si>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</si>
  <si>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</si>
  <si>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</si>
  <si>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</si>
  <si>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</si>
  <si>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</si>
  <si>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</si>
  <si>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</si>
  <si>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</si>
  <si>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</si>
  <si>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</si>
  <si>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</si>
  <si>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</si>
  <si>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</si>
  <si>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</si>
  <si>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</si>
  <si>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</si>
  <si>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</si>
  <si>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</si>
  <si>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</si>
  <si>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</si>
  <si>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</si>
  <si>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</si>
  <si>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</si>
  <si>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</si>
  <si>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</si>
  <si>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</si>
  <si>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</si>
  <si>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</si>
  <si>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</si>
  <si>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</si>
  <si>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</si>
  <si>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</si>
  <si>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</si>
  <si>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2016 1/</t>
  </si>
  <si>
    <t>Surinam</t>
  </si>
  <si>
    <t>Venezuela</t>
  </si>
  <si>
    <t xml:space="preserve">Note: All trade data are reported on a calendar year basis.  </t>
  </si>
  <si>
    <t>2015 1/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</si>
  <si>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</si>
  <si>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February</t>
  </si>
  <si>
    <t>March</t>
  </si>
  <si>
    <t>Last updated March 11, 2016.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</si>
</sst>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37" fontId="0" fillId="0" borderId="0" xfId="0" applyAlignment="1">
      <alignment horizontal="right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1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53" applyNumberFormat="1" applyFont="1" applyAlignment="1" applyProtection="1">
      <alignment horizontal="right"/>
      <protection/>
    </xf>
    <xf numFmtId="167" fontId="2" fillId="0" borderId="0" xfId="0" applyNumberFormat="1" applyFont="1" applyBorder="1" applyAlignment="1" quotePrefix="1">
      <alignment horizontal="right"/>
    </xf>
    <xf numFmtId="37" fontId="2" fillId="0" borderId="10" xfId="0" applyFont="1" applyBorder="1" applyAlignment="1">
      <alignment horizontal="center"/>
    </xf>
    <xf numFmtId="37" fontId="2" fillId="0" borderId="12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zoomScale="120" zoomScaleNormal="120" zoomScalePageLayoutView="0" workbookViewId="0" topLeftCell="A1">
      <selection activeCell="E4" sqref="E4"/>
    </sheetView>
  </sheetViews>
  <sheetFormatPr defaultColWidth="9.00390625" defaultRowHeight="12.75"/>
  <cols>
    <col min="1" max="1" width="19.375" style="21" customWidth="1"/>
    <col min="2" max="2" width="9.375" style="22" customWidth="1"/>
    <col min="3" max="3" width="1.25" style="0" customWidth="1"/>
    <col min="4" max="5" width="9.375" style="22" customWidth="1"/>
    <col min="6" max="6" width="1.75390625" style="22" customWidth="1"/>
    <col min="7" max="7" width="8.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625" style="21" customWidth="1"/>
    <col min="14" max="14" width="8.125" style="21" customWidth="1"/>
  </cols>
  <sheetData>
    <row r="1" spans="1:14" ht="12.75" customHeight="1">
      <c r="A1" s="11" t="s">
        <v>39</v>
      </c>
      <c r="B1" s="5"/>
      <c r="C1" s="26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8"/>
      <c r="D2" s="32"/>
      <c r="E2" s="32"/>
      <c r="F2" s="30" t="s">
        <v>44</v>
      </c>
      <c r="G2" s="30"/>
      <c r="H2" s="39"/>
      <c r="I2" s="40"/>
      <c r="J2" s="32"/>
      <c r="K2" s="32"/>
      <c r="L2" s="30" t="s">
        <v>40</v>
      </c>
      <c r="M2" s="30"/>
      <c r="N2" s="39"/>
    </row>
    <row r="3" spans="1:14" ht="12.75" customHeight="1">
      <c r="A3" s="1"/>
      <c r="B3" s="28"/>
      <c r="D3" s="28" t="s">
        <v>46</v>
      </c>
      <c r="E3" s="28" t="s">
        <v>47</v>
      </c>
      <c r="F3" s="28"/>
      <c r="G3" s="41" t="s">
        <v>0</v>
      </c>
      <c r="H3" s="41" t="s">
        <v>2</v>
      </c>
      <c r="I3" s="24"/>
      <c r="J3" s="28" t="s">
        <v>46</v>
      </c>
      <c r="K3" s="28" t="s">
        <v>47</v>
      </c>
      <c r="L3" s="28"/>
      <c r="M3" s="41" t="s">
        <v>0</v>
      </c>
      <c r="N3" s="41" t="s">
        <v>2</v>
      </c>
    </row>
    <row r="4" spans="1:14" ht="12.75" customHeight="1">
      <c r="A4" s="43" t="s">
        <v>33</v>
      </c>
      <c r="B4" s="29">
        <v>2014</v>
      </c>
      <c r="C4" s="26"/>
      <c r="D4" s="42">
        <v>2016</v>
      </c>
      <c r="E4" s="42">
        <v>2016</v>
      </c>
      <c r="F4" s="42"/>
      <c r="G4" s="39" t="s">
        <v>31</v>
      </c>
      <c r="H4" s="39" t="s">
        <v>32</v>
      </c>
      <c r="I4" s="5"/>
      <c r="J4" s="42">
        <v>2016</v>
      </c>
      <c r="K4" s="42">
        <v>2016</v>
      </c>
      <c r="L4" s="42"/>
      <c r="M4" s="39" t="s">
        <v>31</v>
      </c>
      <c r="N4" s="39" t="s">
        <v>32</v>
      </c>
    </row>
    <row r="5" spans="1:14" ht="12.75" customHeight="1">
      <c r="A5" s="8"/>
      <c r="B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44">
        <v>494</v>
      </c>
      <c r="D7" s="48">
        <v>325</v>
      </c>
      <c r="E7" s="46">
        <v>310</v>
      </c>
      <c r="F7" s="23"/>
      <c r="G7" s="13">
        <f>E7-D7</f>
        <v>-15</v>
      </c>
      <c r="H7" s="13">
        <f>E7-B7</f>
        <v>-184</v>
      </c>
      <c r="I7" s="14"/>
      <c r="J7" s="48">
        <v>480</v>
      </c>
      <c r="K7" s="48">
        <v>480</v>
      </c>
      <c r="L7" s="23"/>
      <c r="M7" s="13">
        <f>K7-J7</f>
        <v>0</v>
      </c>
      <c r="N7" s="13">
        <f>K7-E7</f>
        <v>170</v>
      </c>
    </row>
    <row r="8" spans="1:14" s="25" customFormat="1" ht="12.75" customHeight="1">
      <c r="A8" s="7" t="s">
        <v>4</v>
      </c>
      <c r="B8" s="44">
        <v>404</v>
      </c>
      <c r="D8" s="48">
        <v>340</v>
      </c>
      <c r="E8" s="46">
        <v>323</v>
      </c>
      <c r="F8" s="23"/>
      <c r="G8" s="13">
        <f aca="true" t="shared" si="0" ref="G8:G35">E8-D8</f>
        <v>-17</v>
      </c>
      <c r="H8" s="13">
        <f aca="true" t="shared" si="1" ref="H8:H39">E8-B8</f>
        <v>-81</v>
      </c>
      <c r="I8" s="14"/>
      <c r="J8" s="48">
        <v>180</v>
      </c>
      <c r="K8" s="48">
        <v>180</v>
      </c>
      <c r="L8" s="23"/>
      <c r="M8" s="13">
        <f aca="true" t="shared" si="2" ref="M8:M41">K8-J8</f>
        <v>0</v>
      </c>
      <c r="N8" s="13">
        <f aca="true" t="shared" si="3" ref="N8:N35">K8-E8</f>
        <v>-143</v>
      </c>
    </row>
    <row r="9" spans="1:14" ht="12.75" customHeight="1">
      <c r="A9" s="15" t="s">
        <v>14</v>
      </c>
      <c r="B9" s="44">
        <v>852</v>
      </c>
      <c r="D9" s="48">
        <v>895</v>
      </c>
      <c r="E9" s="46">
        <v>895</v>
      </c>
      <c r="F9" s="23"/>
      <c r="G9" s="13">
        <f t="shared" si="0"/>
        <v>0</v>
      </c>
      <c r="H9" s="13">
        <f t="shared" si="1"/>
        <v>43</v>
      </c>
      <c r="I9" s="14"/>
      <c r="J9" s="48">
        <v>800</v>
      </c>
      <c r="K9" s="48">
        <v>800</v>
      </c>
      <c r="L9" s="23"/>
      <c r="M9" s="13">
        <f t="shared" si="2"/>
        <v>0</v>
      </c>
      <c r="N9" s="13">
        <f t="shared" si="3"/>
        <v>-95</v>
      </c>
    </row>
    <row r="10" spans="1:14" ht="12.75" customHeight="1">
      <c r="A10" s="6" t="s">
        <v>5</v>
      </c>
      <c r="B10" s="45">
        <v>1688</v>
      </c>
      <c r="D10" s="49">
        <v>1750</v>
      </c>
      <c r="E10" s="47">
        <v>1735</v>
      </c>
      <c r="F10" s="23"/>
      <c r="G10" s="13">
        <f t="shared" si="0"/>
        <v>-15</v>
      </c>
      <c r="H10" s="13">
        <f t="shared" si="1"/>
        <v>47</v>
      </c>
      <c r="I10" s="13"/>
      <c r="J10" s="49">
        <v>1800</v>
      </c>
      <c r="K10" s="49">
        <v>1800</v>
      </c>
      <c r="L10" s="23"/>
      <c r="M10" s="13">
        <f t="shared" si="2"/>
        <v>0</v>
      </c>
      <c r="N10" s="13">
        <f t="shared" si="3"/>
        <v>65</v>
      </c>
    </row>
    <row r="11" spans="1:14" ht="12.75" customHeight="1">
      <c r="A11" s="6" t="s">
        <v>17</v>
      </c>
      <c r="B11" s="45">
        <v>1000</v>
      </c>
      <c r="D11" s="49">
        <v>1100</v>
      </c>
      <c r="E11" s="47">
        <v>1100</v>
      </c>
      <c r="F11" s="23"/>
      <c r="G11" s="13">
        <f t="shared" si="0"/>
        <v>0</v>
      </c>
      <c r="H11" s="13">
        <f t="shared" si="1"/>
        <v>100</v>
      </c>
      <c r="I11" s="13"/>
      <c r="J11" s="49">
        <v>800</v>
      </c>
      <c r="K11" s="49">
        <v>900</v>
      </c>
      <c r="L11" s="23"/>
      <c r="M11" s="13">
        <f t="shared" si="2"/>
        <v>100</v>
      </c>
      <c r="N11" s="13">
        <f t="shared" si="3"/>
        <v>-200</v>
      </c>
    </row>
    <row r="12" spans="1:14" ht="12.75" customHeight="1">
      <c r="A12" s="2" t="s">
        <v>6</v>
      </c>
      <c r="B12" s="44">
        <v>393</v>
      </c>
      <c r="D12" s="48">
        <v>300</v>
      </c>
      <c r="E12" s="46">
        <v>262</v>
      </c>
      <c r="F12" s="23"/>
      <c r="G12" s="13">
        <f t="shared" si="0"/>
        <v>-38</v>
      </c>
      <c r="H12" s="13">
        <f t="shared" si="1"/>
        <v>-131</v>
      </c>
      <c r="I12" s="13"/>
      <c r="J12" s="48">
        <v>450</v>
      </c>
      <c r="K12" s="48">
        <v>350</v>
      </c>
      <c r="L12" s="23"/>
      <c r="M12" s="13">
        <f t="shared" si="2"/>
        <v>-100</v>
      </c>
      <c r="N12" s="13">
        <f t="shared" si="3"/>
        <v>88</v>
      </c>
    </row>
    <row r="13" spans="1:14" ht="12.75" customHeight="1">
      <c r="A13" s="2" t="s">
        <v>36</v>
      </c>
      <c r="B13" s="44">
        <v>30</v>
      </c>
      <c r="D13" s="48">
        <v>30</v>
      </c>
      <c r="E13" s="46">
        <v>20</v>
      </c>
      <c r="F13" s="23"/>
      <c r="G13" s="13">
        <f t="shared" si="0"/>
        <v>-10</v>
      </c>
      <c r="H13" s="13">
        <f t="shared" si="1"/>
        <v>-10</v>
      </c>
      <c r="I13" s="13"/>
      <c r="J13" s="48">
        <v>50</v>
      </c>
      <c r="K13" s="48">
        <v>50</v>
      </c>
      <c r="L13" s="23"/>
      <c r="M13" s="13">
        <f t="shared" si="2"/>
        <v>0</v>
      </c>
      <c r="N13" s="13">
        <f t="shared" si="3"/>
        <v>30</v>
      </c>
    </row>
    <row r="14" spans="1:14" ht="12.75" customHeight="1">
      <c r="A14" s="2" t="s">
        <v>7</v>
      </c>
      <c r="B14" s="44">
        <v>600</v>
      </c>
      <c r="D14" s="48">
        <v>250</v>
      </c>
      <c r="E14" s="46">
        <v>250</v>
      </c>
      <c r="F14" s="23"/>
      <c r="G14" s="13">
        <f t="shared" si="0"/>
        <v>0</v>
      </c>
      <c r="H14" s="13">
        <f t="shared" si="1"/>
        <v>-350</v>
      </c>
      <c r="I14" s="13"/>
      <c r="J14" s="48">
        <v>400</v>
      </c>
      <c r="K14" s="48">
        <v>400</v>
      </c>
      <c r="L14" s="23"/>
      <c r="M14" s="13">
        <f t="shared" si="2"/>
        <v>0</v>
      </c>
      <c r="N14" s="13">
        <f t="shared" si="3"/>
        <v>150</v>
      </c>
    </row>
    <row r="15" spans="1:14" ht="12.75" customHeight="1">
      <c r="A15" s="2" t="s">
        <v>29</v>
      </c>
      <c r="B15" s="44">
        <v>284</v>
      </c>
      <c r="D15" s="48">
        <v>260</v>
      </c>
      <c r="E15" s="46">
        <v>250</v>
      </c>
      <c r="F15" s="23"/>
      <c r="G15" s="13">
        <f t="shared" si="0"/>
        <v>-10</v>
      </c>
      <c r="H15" s="13">
        <f t="shared" si="1"/>
        <v>-34</v>
      </c>
      <c r="I15" s="13"/>
      <c r="J15" s="48">
        <v>270</v>
      </c>
      <c r="K15" s="48">
        <v>270</v>
      </c>
      <c r="L15" s="23"/>
      <c r="M15" s="13">
        <f t="shared" si="2"/>
        <v>0</v>
      </c>
      <c r="N15" s="13">
        <f t="shared" si="3"/>
        <v>20</v>
      </c>
    </row>
    <row r="16" spans="1:14" ht="12.75" customHeight="1">
      <c r="A16" s="2" t="s">
        <v>28</v>
      </c>
      <c r="B16" s="44">
        <v>100</v>
      </c>
      <c r="D16" s="48">
        <v>50</v>
      </c>
      <c r="E16" s="46">
        <v>50</v>
      </c>
      <c r="F16" s="23"/>
      <c r="G16" s="13">
        <f t="shared" si="0"/>
        <v>0</v>
      </c>
      <c r="H16" s="13">
        <f t="shared" si="1"/>
        <v>-50</v>
      </c>
      <c r="I16" s="13"/>
      <c r="J16" s="48">
        <v>50</v>
      </c>
      <c r="K16" s="48">
        <v>50</v>
      </c>
      <c r="L16" s="23"/>
      <c r="M16" s="13">
        <f t="shared" si="2"/>
        <v>0</v>
      </c>
      <c r="N16" s="13">
        <f t="shared" si="3"/>
        <v>0</v>
      </c>
    </row>
    <row r="17" spans="1:14" ht="12.75" customHeight="1">
      <c r="A17" s="2" t="s">
        <v>15</v>
      </c>
      <c r="B17" s="44">
        <v>502</v>
      </c>
      <c r="D17" s="48">
        <v>536</v>
      </c>
      <c r="E17" s="46">
        <v>536</v>
      </c>
      <c r="F17" s="23"/>
      <c r="G17" s="13">
        <f t="shared" si="0"/>
        <v>0</v>
      </c>
      <c r="H17" s="13">
        <f t="shared" si="1"/>
        <v>34</v>
      </c>
      <c r="I17" s="13"/>
      <c r="J17" s="48">
        <v>520</v>
      </c>
      <c r="K17" s="48">
        <v>520</v>
      </c>
      <c r="L17" s="23"/>
      <c r="M17" s="13">
        <f t="shared" si="2"/>
        <v>0</v>
      </c>
      <c r="N17" s="13">
        <f t="shared" si="3"/>
        <v>-16</v>
      </c>
    </row>
    <row r="18" spans="1:14" ht="12.75" customHeight="1">
      <c r="A18" s="2" t="s">
        <v>8</v>
      </c>
      <c r="B18" s="45">
        <v>10907</v>
      </c>
      <c r="D18" s="49">
        <v>10800</v>
      </c>
      <c r="E18" s="47">
        <v>10969</v>
      </c>
      <c r="F18" s="23"/>
      <c r="G18" s="13">
        <f t="shared" si="0"/>
        <v>169</v>
      </c>
      <c r="H18" s="13">
        <f t="shared" si="1"/>
        <v>62</v>
      </c>
      <c r="I18" s="13"/>
      <c r="J18" s="49">
        <v>8500</v>
      </c>
      <c r="K18" s="49">
        <v>8600</v>
      </c>
      <c r="L18" s="23"/>
      <c r="M18" s="13">
        <f t="shared" si="2"/>
        <v>100</v>
      </c>
      <c r="N18" s="13">
        <f t="shared" si="3"/>
        <v>-2369</v>
      </c>
    </row>
    <row r="19" spans="1:14" ht="12.75" customHeight="1">
      <c r="A19" s="2" t="s">
        <v>16</v>
      </c>
      <c r="B19" s="44">
        <v>63</v>
      </c>
      <c r="D19" s="48">
        <v>75</v>
      </c>
      <c r="E19" s="46">
        <v>75</v>
      </c>
      <c r="F19" s="23"/>
      <c r="G19" s="13">
        <f t="shared" si="0"/>
        <v>0</v>
      </c>
      <c r="H19" s="13">
        <f t="shared" si="1"/>
        <v>12</v>
      </c>
      <c r="I19" s="13"/>
      <c r="J19" s="48">
        <v>75</v>
      </c>
      <c r="K19" s="48">
        <v>75</v>
      </c>
      <c r="L19" s="23"/>
      <c r="M19" s="13">
        <f t="shared" si="2"/>
        <v>0</v>
      </c>
      <c r="N19" s="13">
        <f t="shared" si="3"/>
        <v>0</v>
      </c>
    </row>
    <row r="20" spans="1:14" ht="12.75" customHeight="1">
      <c r="A20" s="2" t="s">
        <v>30</v>
      </c>
      <c r="B20" s="44">
        <v>35</v>
      </c>
      <c r="D20" s="48">
        <v>40</v>
      </c>
      <c r="E20" s="46">
        <v>40</v>
      </c>
      <c r="F20" s="23"/>
      <c r="G20" s="13">
        <f t="shared" si="0"/>
        <v>0</v>
      </c>
      <c r="H20" s="13">
        <f t="shared" si="1"/>
        <v>5</v>
      </c>
      <c r="I20" s="13"/>
      <c r="J20" s="48">
        <v>60</v>
      </c>
      <c r="K20" s="48">
        <v>60</v>
      </c>
      <c r="L20" s="23"/>
      <c r="M20" s="13">
        <f t="shared" si="2"/>
        <v>0</v>
      </c>
      <c r="N20" s="13">
        <f t="shared" si="3"/>
        <v>20</v>
      </c>
    </row>
    <row r="21" spans="1:14" ht="12.75" customHeight="1">
      <c r="A21" s="2" t="s">
        <v>9</v>
      </c>
      <c r="B21" s="45">
        <v>3600</v>
      </c>
      <c r="D21" s="49">
        <v>4000</v>
      </c>
      <c r="E21" s="47">
        <v>4000</v>
      </c>
      <c r="F21" s="23"/>
      <c r="G21" s="13">
        <f t="shared" si="0"/>
        <v>0</v>
      </c>
      <c r="H21" s="13">
        <f t="shared" si="1"/>
        <v>400</v>
      </c>
      <c r="I21" s="13"/>
      <c r="J21" s="49">
        <v>4600</v>
      </c>
      <c r="K21" s="49">
        <v>4600</v>
      </c>
      <c r="L21" s="23"/>
      <c r="M21" s="13">
        <f t="shared" si="2"/>
        <v>0</v>
      </c>
      <c r="N21" s="13">
        <f t="shared" si="3"/>
        <v>600</v>
      </c>
    </row>
    <row r="22" spans="1:14" ht="12.75" customHeight="1">
      <c r="A22" s="2" t="s">
        <v>26</v>
      </c>
      <c r="B22" s="44">
        <v>380</v>
      </c>
      <c r="D22" s="48">
        <v>407</v>
      </c>
      <c r="E22" s="46">
        <v>407</v>
      </c>
      <c r="F22" s="23"/>
      <c r="G22" s="13">
        <f t="shared" si="0"/>
        <v>0</v>
      </c>
      <c r="H22" s="13">
        <f t="shared" si="1"/>
        <v>27</v>
      </c>
      <c r="I22" s="13"/>
      <c r="J22" s="48">
        <v>500</v>
      </c>
      <c r="K22" s="48">
        <v>500</v>
      </c>
      <c r="L22" s="23"/>
      <c r="M22" s="13">
        <f t="shared" si="2"/>
        <v>0</v>
      </c>
      <c r="N22" s="13">
        <f t="shared" si="3"/>
        <v>93</v>
      </c>
    </row>
    <row r="23" spans="1:14" ht="12.75" customHeight="1">
      <c r="A23" s="2" t="s">
        <v>24</v>
      </c>
      <c r="B23" s="44">
        <v>70</v>
      </c>
      <c r="D23" s="48">
        <v>20</v>
      </c>
      <c r="E23" s="46">
        <v>20</v>
      </c>
      <c r="F23" s="23"/>
      <c r="G23" s="13">
        <f t="shared" si="0"/>
        <v>0</v>
      </c>
      <c r="H23" s="13">
        <f t="shared" si="1"/>
        <v>-50</v>
      </c>
      <c r="I23" s="13"/>
      <c r="J23" s="48">
        <v>70</v>
      </c>
      <c r="K23" s="48">
        <v>70</v>
      </c>
      <c r="L23" s="23"/>
      <c r="M23" s="13">
        <f t="shared" si="2"/>
        <v>0</v>
      </c>
      <c r="N23" s="13">
        <f t="shared" si="3"/>
        <v>50</v>
      </c>
    </row>
    <row r="24" spans="1:14" ht="12.75" customHeight="1">
      <c r="A24" s="2" t="s">
        <v>27</v>
      </c>
      <c r="B24" s="44">
        <v>187</v>
      </c>
      <c r="D24" s="48">
        <v>170</v>
      </c>
      <c r="E24" s="46">
        <v>170</v>
      </c>
      <c r="F24" s="23"/>
      <c r="G24" s="13">
        <f t="shared" si="0"/>
        <v>0</v>
      </c>
      <c r="H24" s="13">
        <f t="shared" si="1"/>
        <v>-17</v>
      </c>
      <c r="I24" s="13"/>
      <c r="J24" s="48">
        <v>190</v>
      </c>
      <c r="K24" s="48">
        <v>190</v>
      </c>
      <c r="L24" s="23"/>
      <c r="M24" s="13">
        <f t="shared" si="2"/>
        <v>0</v>
      </c>
      <c r="N24" s="13">
        <f t="shared" si="3"/>
        <v>20</v>
      </c>
    </row>
    <row r="25" spans="1:14" ht="12.75" customHeight="1">
      <c r="A25" s="2" t="s">
        <v>37</v>
      </c>
      <c r="B25" s="44">
        <v>10</v>
      </c>
      <c r="D25" s="48">
        <v>10</v>
      </c>
      <c r="E25" s="46">
        <v>10</v>
      </c>
      <c r="F25" s="23"/>
      <c r="G25" s="13">
        <f t="shared" si="0"/>
        <v>0</v>
      </c>
      <c r="H25" s="13">
        <f t="shared" si="1"/>
        <v>0</v>
      </c>
      <c r="I25" s="13"/>
      <c r="J25" s="48">
        <v>10</v>
      </c>
      <c r="K25" s="48">
        <v>10</v>
      </c>
      <c r="L25" s="23"/>
      <c r="M25" s="13">
        <f t="shared" si="2"/>
        <v>0</v>
      </c>
      <c r="N25" s="13">
        <f t="shared" si="3"/>
        <v>0</v>
      </c>
    </row>
    <row r="26" spans="1:14" ht="12.75" customHeight="1">
      <c r="A26" s="2" t="s">
        <v>38</v>
      </c>
      <c r="B26" s="44">
        <v>114</v>
      </c>
      <c r="D26" s="48">
        <v>120</v>
      </c>
      <c r="E26" s="46">
        <v>120</v>
      </c>
      <c r="F26" s="23"/>
      <c r="G26" s="13">
        <f t="shared" si="0"/>
        <v>0</v>
      </c>
      <c r="H26" s="13">
        <f t="shared" si="1"/>
        <v>6</v>
      </c>
      <c r="I26" s="13"/>
      <c r="J26" s="48">
        <v>90</v>
      </c>
      <c r="K26" s="48">
        <v>90</v>
      </c>
      <c r="L26" s="23"/>
      <c r="M26" s="13">
        <f t="shared" si="2"/>
        <v>0</v>
      </c>
      <c r="N26" s="13">
        <f t="shared" si="3"/>
        <v>-30</v>
      </c>
    </row>
    <row r="27" spans="1:14" ht="12.75" customHeight="1">
      <c r="A27" s="2" t="s">
        <v>41</v>
      </c>
      <c r="B27" s="48">
        <v>35</v>
      </c>
      <c r="D27" s="48">
        <v>35</v>
      </c>
      <c r="E27" s="48">
        <v>35</v>
      </c>
      <c r="F27" s="23"/>
      <c r="G27" s="13">
        <f t="shared" si="0"/>
        <v>0</v>
      </c>
      <c r="H27" s="13">
        <f t="shared" si="1"/>
        <v>0</v>
      </c>
      <c r="I27" s="13"/>
      <c r="J27" s="48">
        <v>40</v>
      </c>
      <c r="K27" s="48">
        <v>40</v>
      </c>
      <c r="L27" s="23"/>
      <c r="M27" s="13">
        <f t="shared" si="2"/>
        <v>0</v>
      </c>
      <c r="N27" s="13">
        <f t="shared" si="3"/>
        <v>5</v>
      </c>
    </row>
    <row r="28" spans="1:14" ht="12.75" customHeight="1">
      <c r="A28" s="2" t="s">
        <v>35</v>
      </c>
      <c r="B28" s="44">
        <v>30</v>
      </c>
      <c r="C28">
        <v>30</v>
      </c>
      <c r="D28" s="48">
        <v>30</v>
      </c>
      <c r="E28" s="46">
        <v>30</v>
      </c>
      <c r="F28" s="23"/>
      <c r="G28" s="13">
        <f t="shared" si="0"/>
        <v>0</v>
      </c>
      <c r="H28" s="13">
        <f t="shared" si="1"/>
        <v>0</v>
      </c>
      <c r="I28" s="13"/>
      <c r="J28" s="48">
        <v>30</v>
      </c>
      <c r="K28" s="48">
        <v>30</v>
      </c>
      <c r="L28" s="23"/>
      <c r="M28" s="13">
        <f t="shared" si="2"/>
        <v>0</v>
      </c>
      <c r="N28" s="13">
        <f t="shared" si="3"/>
        <v>0</v>
      </c>
    </row>
    <row r="29" spans="1:14" ht="12.75" customHeight="1">
      <c r="A29" s="2" t="s">
        <v>34</v>
      </c>
      <c r="B29" s="45">
        <v>10969</v>
      </c>
      <c r="D29" s="49">
        <v>9779</v>
      </c>
      <c r="E29" s="47">
        <v>9779</v>
      </c>
      <c r="F29" s="23"/>
      <c r="G29" s="13">
        <f t="shared" si="0"/>
        <v>0</v>
      </c>
      <c r="H29" s="13">
        <f t="shared" si="1"/>
        <v>-1190</v>
      </c>
      <c r="I29" s="13"/>
      <c r="J29" s="49">
        <v>10000</v>
      </c>
      <c r="K29" s="49">
        <v>10000</v>
      </c>
      <c r="L29" s="23"/>
      <c r="M29" s="13">
        <f t="shared" si="2"/>
        <v>0</v>
      </c>
      <c r="N29" s="13">
        <f t="shared" si="3"/>
        <v>221</v>
      </c>
    </row>
    <row r="30" spans="1:14" ht="12.75" customHeight="1">
      <c r="A30" s="2" t="s">
        <v>25</v>
      </c>
      <c r="B30" s="44">
        <v>22</v>
      </c>
      <c r="D30" s="48">
        <v>28</v>
      </c>
      <c r="E30" s="46">
        <v>28</v>
      </c>
      <c r="F30" s="23"/>
      <c r="G30" s="13">
        <f t="shared" si="0"/>
        <v>0</v>
      </c>
      <c r="H30" s="13">
        <f t="shared" si="1"/>
        <v>6</v>
      </c>
      <c r="I30" s="13"/>
      <c r="J30" s="48">
        <v>50</v>
      </c>
      <c r="K30" s="48">
        <v>50</v>
      </c>
      <c r="L30" s="23"/>
      <c r="M30" s="13">
        <f t="shared" si="2"/>
        <v>0</v>
      </c>
      <c r="N30" s="13">
        <f t="shared" si="3"/>
        <v>22</v>
      </c>
    </row>
    <row r="31" spans="1:14" ht="12.75" customHeight="1">
      <c r="A31" s="2" t="s">
        <v>22</v>
      </c>
      <c r="B31" s="44">
        <v>40</v>
      </c>
      <c r="D31" s="48">
        <v>40</v>
      </c>
      <c r="E31" s="46">
        <v>40</v>
      </c>
      <c r="F31" s="23"/>
      <c r="G31" s="13">
        <f t="shared" si="0"/>
        <v>0</v>
      </c>
      <c r="H31" s="13">
        <f t="shared" si="1"/>
        <v>0</v>
      </c>
      <c r="I31" s="13"/>
      <c r="J31" s="48">
        <v>40</v>
      </c>
      <c r="K31" s="48">
        <v>40</v>
      </c>
      <c r="L31" s="23"/>
      <c r="M31" s="13">
        <f t="shared" si="2"/>
        <v>0</v>
      </c>
      <c r="N31" s="13">
        <f t="shared" si="3"/>
        <v>0</v>
      </c>
    </row>
    <row r="32" spans="1:14" ht="12.75" customHeight="1">
      <c r="A32" s="2" t="s">
        <v>12</v>
      </c>
      <c r="B32" s="45">
        <v>2998</v>
      </c>
      <c r="D32" s="49">
        <v>3472</v>
      </c>
      <c r="E32" s="47">
        <v>3472</v>
      </c>
      <c r="F32" s="23"/>
      <c r="G32" s="13">
        <f>E32-D32</f>
        <v>0</v>
      </c>
      <c r="H32" s="13">
        <f>E32-B32</f>
        <v>474</v>
      </c>
      <c r="I32" s="13"/>
      <c r="J32" s="49">
        <v>3325</v>
      </c>
      <c r="K32" s="49">
        <v>3325</v>
      </c>
      <c r="L32" s="23"/>
      <c r="M32" s="13">
        <f t="shared" si="2"/>
        <v>0</v>
      </c>
      <c r="N32" s="13">
        <f>K32-E32</f>
        <v>-147</v>
      </c>
    </row>
    <row r="33" spans="1:14" ht="12.75" customHeight="1">
      <c r="A33" s="2" t="s">
        <v>10</v>
      </c>
      <c r="B33" s="44">
        <v>957</v>
      </c>
      <c r="D33" s="48">
        <v>718</v>
      </c>
      <c r="E33" s="46">
        <v>718</v>
      </c>
      <c r="F33" s="23"/>
      <c r="G33" s="13">
        <f t="shared" si="0"/>
        <v>0</v>
      </c>
      <c r="H33" s="13">
        <f t="shared" si="1"/>
        <v>-239</v>
      </c>
      <c r="I33" s="13"/>
      <c r="J33" s="49">
        <v>950</v>
      </c>
      <c r="K33" s="49">
        <v>950</v>
      </c>
      <c r="L33" s="23"/>
      <c r="M33" s="13">
        <f t="shared" si="2"/>
        <v>0</v>
      </c>
      <c r="N33" s="13">
        <f t="shared" si="3"/>
        <v>232</v>
      </c>
    </row>
    <row r="34" spans="1:14" ht="12.75" customHeight="1">
      <c r="A34" s="2" t="s">
        <v>42</v>
      </c>
      <c r="B34" s="44">
        <v>200</v>
      </c>
      <c r="D34" s="48">
        <v>180</v>
      </c>
      <c r="E34" s="46">
        <v>180</v>
      </c>
      <c r="F34" s="23"/>
      <c r="G34" s="13">
        <f t="shared" si="0"/>
        <v>0</v>
      </c>
      <c r="H34" s="13">
        <f t="shared" si="1"/>
        <v>-20</v>
      </c>
      <c r="I34" s="13"/>
      <c r="J34" s="48">
        <v>140</v>
      </c>
      <c r="K34" s="48">
        <v>140</v>
      </c>
      <c r="L34" s="23"/>
      <c r="M34" s="13">
        <f t="shared" si="2"/>
        <v>0</v>
      </c>
      <c r="N34" s="13">
        <f t="shared" si="3"/>
        <v>-40</v>
      </c>
    </row>
    <row r="35" spans="1:14" ht="12.75" customHeight="1">
      <c r="A35" s="2" t="s">
        <v>11</v>
      </c>
      <c r="B35" s="45">
        <v>6325</v>
      </c>
      <c r="D35" s="49">
        <v>6605</v>
      </c>
      <c r="E35" s="47">
        <v>6606</v>
      </c>
      <c r="F35" s="23"/>
      <c r="G35" s="13">
        <f t="shared" si="0"/>
        <v>1</v>
      </c>
      <c r="H35" s="13">
        <f t="shared" si="1"/>
        <v>281</v>
      </c>
      <c r="I35" s="13"/>
      <c r="J35" s="49">
        <v>7000</v>
      </c>
      <c r="K35" s="49">
        <v>7000</v>
      </c>
      <c r="L35" s="23"/>
      <c r="M35" s="13">
        <f t="shared" si="2"/>
        <v>0</v>
      </c>
      <c r="N35" s="13">
        <f t="shared" si="3"/>
        <v>394</v>
      </c>
    </row>
    <row r="36" spans="1:14" ht="12.75" customHeight="1">
      <c r="A36" s="2" t="s">
        <v>18</v>
      </c>
      <c r="B36" s="23">
        <f>SUM(B7:B35)</f>
        <v>43289</v>
      </c>
      <c r="D36" s="23">
        <f>SUM(D7:D35)</f>
        <v>42365</v>
      </c>
      <c r="E36" s="23">
        <f>SUM(E7:E35)</f>
        <v>42430</v>
      </c>
      <c r="F36" s="23"/>
      <c r="G36" s="13">
        <f>E36-D36</f>
        <v>65</v>
      </c>
      <c r="H36" s="13">
        <f>E36-B36</f>
        <v>-859</v>
      </c>
      <c r="I36" s="13"/>
      <c r="J36" s="23">
        <f>SUM(J7:J35)</f>
        <v>41470</v>
      </c>
      <c r="K36" s="23">
        <f>SUM(K7:K35)</f>
        <v>41570</v>
      </c>
      <c r="L36" s="23"/>
      <c r="M36" s="13">
        <f t="shared" si="2"/>
        <v>100</v>
      </c>
      <c r="N36" s="13">
        <f>K36-E36</f>
        <v>-860</v>
      </c>
    </row>
    <row r="37" spans="1:14" ht="12.75" customHeight="1">
      <c r="A37" s="2" t="s">
        <v>20</v>
      </c>
      <c r="B37" s="36">
        <f>B39-B36</f>
        <v>108</v>
      </c>
      <c r="D37" s="36">
        <f>D39-D36</f>
        <v>145</v>
      </c>
      <c r="E37" s="36">
        <f>E39-E36</f>
        <v>149</v>
      </c>
      <c r="F37" s="36"/>
      <c r="G37" s="37">
        <f>G39-SUM(G7:G35)</f>
        <v>4</v>
      </c>
      <c r="H37" s="13">
        <f>E37-B37-1</f>
        <v>40</v>
      </c>
      <c r="I37" s="36"/>
      <c r="J37" s="36">
        <f>J39-J36</f>
        <v>123</v>
      </c>
      <c r="K37" s="36">
        <f>K39-K36</f>
        <v>123</v>
      </c>
      <c r="L37" s="36"/>
      <c r="M37" s="13">
        <f t="shared" si="2"/>
        <v>0</v>
      </c>
      <c r="N37" s="36">
        <f>N39-SUM(N7:N35)</f>
        <v>-26</v>
      </c>
    </row>
    <row r="38" spans="1:14" ht="8.25" customHeight="1">
      <c r="A38" s="2"/>
      <c r="B38" s="36"/>
      <c r="D38" s="36"/>
      <c r="E38" s="36"/>
      <c r="F38" s="36"/>
      <c r="G38" s="36"/>
      <c r="H38" s="13"/>
      <c r="I38" s="36"/>
      <c r="J38" s="36"/>
      <c r="K38" s="36"/>
      <c r="L38" s="36"/>
      <c r="M38" s="13"/>
      <c r="N38" s="36"/>
    </row>
    <row r="39" spans="1:15" ht="12.75" customHeight="1">
      <c r="A39" s="15" t="s">
        <v>13</v>
      </c>
      <c r="B39" s="23">
        <v>43397</v>
      </c>
      <c r="D39" s="23">
        <v>42510</v>
      </c>
      <c r="E39" s="23">
        <v>42579</v>
      </c>
      <c r="F39" s="23"/>
      <c r="G39" s="13">
        <f>E39-D39</f>
        <v>69</v>
      </c>
      <c r="H39" s="13">
        <f t="shared" si="1"/>
        <v>-818</v>
      </c>
      <c r="I39" s="14"/>
      <c r="J39" s="23">
        <v>41593</v>
      </c>
      <c r="K39" s="23">
        <v>41693</v>
      </c>
      <c r="L39" s="23"/>
      <c r="M39" s="13">
        <f t="shared" si="2"/>
        <v>100</v>
      </c>
      <c r="N39" s="13">
        <f>K39-E39</f>
        <v>-886</v>
      </c>
      <c r="O39" s="31"/>
    </row>
    <row r="40" spans="1:14" ht="12.75" customHeight="1">
      <c r="A40" s="2"/>
      <c r="B40" s="23"/>
      <c r="D40" s="23"/>
      <c r="E40" s="23"/>
      <c r="F40" s="23"/>
      <c r="G40" s="13"/>
      <c r="H40" s="13"/>
      <c r="I40" s="13"/>
      <c r="J40" s="23"/>
      <c r="K40" s="23"/>
      <c r="L40" s="23"/>
      <c r="M40" s="13"/>
      <c r="N40" s="13"/>
    </row>
    <row r="41" spans="1:14" ht="12.75" customHeight="1">
      <c r="A41" s="2" t="s">
        <v>19</v>
      </c>
      <c r="B41" s="16">
        <f>B32/B39</f>
        <v>0.06908311634444778</v>
      </c>
      <c r="D41" s="16">
        <f>D32/D39</f>
        <v>0.08167490002352387</v>
      </c>
      <c r="E41" s="16">
        <f>E32/E39</f>
        <v>0.08154254444679301</v>
      </c>
      <c r="F41" s="16"/>
      <c r="G41" s="27" t="s">
        <v>21</v>
      </c>
      <c r="H41" s="27" t="s">
        <v>21</v>
      </c>
      <c r="I41" s="13"/>
      <c r="J41" s="16">
        <f>J32/J39</f>
        <v>0.07994133628254754</v>
      </c>
      <c r="K41" s="16">
        <f>K32/K39</f>
        <v>0.07974959825390353</v>
      </c>
      <c r="L41" s="16"/>
      <c r="M41" s="13">
        <f t="shared" si="2"/>
        <v>-0.00019173802864401457</v>
      </c>
      <c r="N41" s="27" t="s">
        <v>21</v>
      </c>
    </row>
    <row r="42" spans="1:14" ht="12.75" customHeight="1">
      <c r="A42" s="4"/>
      <c r="B42" s="19"/>
      <c r="C42" s="26"/>
      <c r="D42" s="19"/>
      <c r="E42" s="19"/>
      <c r="F42" s="19"/>
      <c r="G42" s="18"/>
      <c r="H42" s="18"/>
      <c r="I42" s="18"/>
      <c r="J42" s="19"/>
      <c r="K42" s="19"/>
      <c r="L42" s="19"/>
      <c r="M42" s="18"/>
      <c r="N42" s="18"/>
    </row>
    <row r="43" spans="1:14" ht="14.25" customHeight="1">
      <c r="A43" s="7" t="s">
        <v>43</v>
      </c>
      <c r="B43" s="17"/>
      <c r="D43" s="17"/>
      <c r="E43" s="17"/>
      <c r="F43" s="17"/>
      <c r="G43" s="14"/>
      <c r="H43" s="14"/>
      <c r="I43" s="14"/>
      <c r="J43" s="17"/>
      <c r="K43" s="17"/>
      <c r="L43" s="17"/>
      <c r="M43" s="14"/>
      <c r="N43" s="14"/>
    </row>
    <row r="44" spans="1:14" ht="12" customHeight="1">
      <c r="A44" s="7" t="s">
        <v>23</v>
      </c>
      <c r="B44" s="17"/>
      <c r="D44" s="33"/>
      <c r="E44" s="33"/>
      <c r="F44" s="17"/>
      <c r="G44" s="14"/>
      <c r="H44" s="14"/>
      <c r="I44" s="14"/>
      <c r="J44" s="33"/>
      <c r="K44" s="33"/>
      <c r="L44" s="17"/>
      <c r="M44" s="35"/>
      <c r="N44" s="14"/>
    </row>
    <row r="45" spans="1:14" ht="12" customHeight="1">
      <c r="A45" s="1" t="s">
        <v>45</v>
      </c>
      <c r="B45" s="17"/>
      <c r="D45" s="17"/>
      <c r="E45" s="17"/>
      <c r="F45" s="17"/>
      <c r="G45" s="14"/>
      <c r="H45" s="14"/>
      <c r="I45" s="14"/>
      <c r="J45" s="17"/>
      <c r="K45" s="17"/>
      <c r="L45" s="17"/>
      <c r="M45" s="14"/>
      <c r="N45" s="14"/>
    </row>
    <row r="46" spans="1:14" ht="12" customHeight="1">
      <c r="A46" s="10" t="s">
        <v>48</v>
      </c>
      <c r="B46" s="17"/>
      <c r="D46" s="17"/>
      <c r="E46" s="17"/>
      <c r="F46" s="17"/>
      <c r="G46" s="14"/>
      <c r="H46" s="14"/>
      <c r="I46" s="14"/>
      <c r="J46" s="17"/>
      <c r="K46" s="17"/>
      <c r="L46" s="17"/>
      <c r="M46" s="14"/>
      <c r="N46" s="14"/>
    </row>
    <row r="47" spans="2:14" ht="12">
      <c r="B47" s="23"/>
      <c r="D47" s="34"/>
      <c r="E47" s="34"/>
      <c r="F47" s="23"/>
      <c r="G47" s="20"/>
      <c r="H47" s="20"/>
      <c r="I47" s="20"/>
      <c r="J47" s="34"/>
      <c r="K47" s="34"/>
      <c r="L47" s="23"/>
      <c r="M47" s="20"/>
      <c r="N47" s="20"/>
    </row>
    <row r="48" spans="2:14" ht="12">
      <c r="B48" s="23"/>
      <c r="D48" s="23"/>
      <c r="E48" s="23"/>
      <c r="F48" s="23"/>
      <c r="G48" s="20"/>
      <c r="H48" s="20"/>
      <c r="I48" s="20"/>
      <c r="J48" s="23"/>
      <c r="K48" s="23"/>
      <c r="L48" s="23"/>
      <c r="M48" s="20"/>
      <c r="N48" s="20"/>
    </row>
    <row r="49" spans="2:14" ht="12">
      <c r="B49" s="23"/>
      <c r="D49" s="23"/>
      <c r="E49" s="23"/>
      <c r="F49" s="23"/>
      <c r="G49" s="20"/>
      <c r="H49" s="20"/>
      <c r="I49" s="20"/>
      <c r="J49" s="23"/>
      <c r="K49" s="23"/>
      <c r="L49" s="23"/>
      <c r="M49" s="20"/>
      <c r="N49" s="20"/>
    </row>
  </sheetData>
  <sheetProtection/>
  <hyperlinks>
    <hyperlink ref="E37" r:id="rId1" display="=b34-@SUM(b7:b26)"/>
    <hyperlink ref="B37" r:id="rId2" display="=b34-@SUM(b7:b26)"/>
    <hyperlink ref="D37" r:id="rId3" display="=b34-@SUM(b7:b26)"/>
  </hyperlinks>
  <printOptions/>
  <pageMargins left="0.5" right="0.5" top="0.54" bottom="0.75" header="0.18" footer="0.5"/>
  <pageSetup horizontalDpi="600" verticalDpi="600" orientation="portrait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2009-07-14T17:56:29Z</cp:lastPrinted>
  <dcterms:created xsi:type="dcterms:W3CDTF">2004-07-15T15:32:52Z</dcterms:created>
  <dcterms:modified xsi:type="dcterms:W3CDTF">2016-03-11T15:51:39Z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