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<sst xmlns="http://schemas.openxmlformats.org/spreadsheetml/2006/main" count="76" uniqueCount="70">
  <si>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</si>
  <si>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</si>
  <si>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</si>
  <si>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</si>
  <si>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</si>
  <si>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</si>
  <si>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</si>
  <si>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</si>
  <si>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</si>
  <si>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</si>
  <si>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</si>
  <si>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</si>
  <si>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</si>
  <si>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</si>
  <si>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</si>
  <si>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</si>
  <si>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</si>
  <si>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</si>
  <si>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</si>
  <si>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</si>
  <si>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</si>
  <si>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</si>
  <si>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</si>
  <si>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</si>
  <si>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</si>
  <si>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</si>
  <si>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</si>
  <si>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</si>
  <si>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</si>
  <si>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</si>
  <si>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</si>
  <si>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</si>
  <si>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</si>
  <si>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</si>
  <si>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</si>
  <si>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</si>
  <si>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</si>
  <si>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</si>
  <si>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</si>
  <si>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</si>
  <si>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</si>
  <si>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</si>
  <si>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</si>
  <si>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</si>
  <si>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</si>
  <si>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</si>
  <si>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</si>
  <si>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</si>
  <si>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</si>
  <si>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</si>
  <si>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</si>
  <si>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</si>
  <si>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</si>
  <si>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</si>
  <si>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</si>
  <si>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</si>
  <si>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</si>
  <si>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</si>
  <si>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</si>
  <si>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</si>
  <si>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</si>
  <si>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</si>
  <si>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</si>
  <si>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</si>
  <si>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</si>
  <si>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</si>
  <si>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t>August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</si>
  <si>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</si>
  <si>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September</t>
  </si>
  <si>
    <t>Last updated September 14,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</si>
</sst>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A67" sqref="A67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66</v>
      </c>
      <c r="E4" s="53" t="s">
        <v>68</v>
      </c>
      <c r="G4" s="48" t="s">
        <v>0</v>
      </c>
      <c r="H4" s="48" t="s">
        <v>1</v>
      </c>
      <c r="I4" s="54"/>
      <c r="J4" s="53" t="s">
        <v>66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2015</v>
      </c>
      <c r="F5" s="55"/>
      <c r="G5" s="13" t="s">
        <v>57</v>
      </c>
      <c r="H5" s="13" t="s">
        <v>58</v>
      </c>
      <c r="I5" s="14"/>
      <c r="J5" s="50">
        <v>2015</v>
      </c>
      <c r="K5" s="50">
        <v>2015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150</v>
      </c>
      <c r="L8" s="47"/>
      <c r="M8" s="22">
        <f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750</v>
      </c>
      <c r="E10" s="63">
        <v>750</v>
      </c>
      <c r="F10" s="9"/>
      <c r="G10" s="9">
        <f>E10-D10</f>
        <v>0</v>
      </c>
      <c r="H10" s="9">
        <f>E10-B10</f>
        <v>-540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100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500</v>
      </c>
      <c r="E11" s="63">
        <v>450</v>
      </c>
      <c r="F11" s="9"/>
      <c r="G11" s="9">
        <f aca="true" t="shared" si="1" ref="G11:G62">E11-D11</f>
        <v>-50</v>
      </c>
      <c r="H11" s="9">
        <f aca="true" t="shared" si="2" ref="H11:H62">E11-B11</f>
        <v>-136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250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100</v>
      </c>
      <c r="F16" s="9"/>
      <c r="G16" s="9">
        <f t="shared" si="1"/>
        <v>0</v>
      </c>
      <c r="H16" s="9">
        <f t="shared" si="2"/>
        <v>-20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950</v>
      </c>
      <c r="E17" s="63">
        <v>950</v>
      </c>
      <c r="F17" s="9"/>
      <c r="G17" s="9">
        <f t="shared" si="1"/>
        <v>0</v>
      </c>
      <c r="H17" s="9">
        <f t="shared" si="2"/>
        <v>0</v>
      </c>
      <c r="I17" s="9"/>
      <c r="J17" s="65">
        <v>950</v>
      </c>
      <c r="K17" s="65">
        <v>950</v>
      </c>
      <c r="L17" s="9"/>
      <c r="M17" s="22">
        <f t="shared" si="0"/>
        <v>0</v>
      </c>
      <c r="N17" s="9">
        <f t="shared" si="3"/>
        <v>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50</v>
      </c>
    </row>
    <row r="19" spans="1:14" ht="12.75" customHeight="1">
      <c r="A19" s="22" t="s">
        <v>48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1580</v>
      </c>
      <c r="F20" s="9"/>
      <c r="G20" s="9">
        <f t="shared" si="1"/>
        <v>0</v>
      </c>
      <c r="H20" s="9">
        <f t="shared" si="2"/>
        <v>24</v>
      </c>
      <c r="I20" s="9"/>
      <c r="J20" s="66">
        <v>1550</v>
      </c>
      <c r="K20" s="66">
        <v>1550</v>
      </c>
      <c r="L20" s="9"/>
      <c r="M20" s="22">
        <f t="shared" si="0"/>
        <v>0</v>
      </c>
      <c r="N20" s="9">
        <f t="shared" si="3"/>
        <v>-30</v>
      </c>
    </row>
    <row r="21" spans="1:14" ht="12.75" customHeight="1">
      <c r="A21" s="22" t="s">
        <v>9</v>
      </c>
      <c r="B21" s="61">
        <v>590</v>
      </c>
      <c r="C21" s="8"/>
      <c r="D21" s="65">
        <v>620</v>
      </c>
      <c r="E21" s="63">
        <v>620</v>
      </c>
      <c r="F21" s="9"/>
      <c r="G21" s="9">
        <f t="shared" si="1"/>
        <v>0</v>
      </c>
      <c r="H21" s="9">
        <f t="shared" si="2"/>
        <v>30</v>
      </c>
      <c r="I21" s="9"/>
      <c r="J21" s="65">
        <v>650</v>
      </c>
      <c r="K21" s="65">
        <v>650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41</v>
      </c>
      <c r="B25" s="61">
        <v>370</v>
      </c>
      <c r="C25" s="34"/>
      <c r="D25" s="65">
        <v>380</v>
      </c>
      <c r="E25" s="63">
        <v>380</v>
      </c>
      <c r="F25" s="9"/>
      <c r="G25" s="9">
        <f t="shared" si="1"/>
        <v>0</v>
      </c>
      <c r="H25" s="9">
        <f t="shared" si="2"/>
        <v>10</v>
      </c>
      <c r="I25" s="9"/>
      <c r="J25" s="65">
        <v>420</v>
      </c>
      <c r="K25" s="65">
        <v>420</v>
      </c>
      <c r="L25" s="9"/>
      <c r="M25" s="22">
        <f t="shared" si="0"/>
        <v>0</v>
      </c>
      <c r="N25" s="9">
        <f t="shared" si="3"/>
        <v>40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1250</v>
      </c>
      <c r="F26" s="9"/>
      <c r="G26" s="9">
        <f t="shared" si="1"/>
        <v>0</v>
      </c>
      <c r="H26" s="9">
        <f t="shared" si="2"/>
        <v>25</v>
      </c>
      <c r="I26" s="9"/>
      <c r="J26" s="66">
        <v>1100</v>
      </c>
      <c r="K26" s="66">
        <v>1300</v>
      </c>
      <c r="L26" s="9"/>
      <c r="M26" s="22">
        <f t="shared" si="0"/>
        <v>200</v>
      </c>
      <c r="N26" s="9">
        <f t="shared" si="3"/>
        <v>50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1700</v>
      </c>
      <c r="F27" s="9"/>
      <c r="G27" s="9">
        <f t="shared" si="1"/>
        <v>0</v>
      </c>
      <c r="H27" s="9">
        <f t="shared" si="2"/>
        <v>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-100</v>
      </c>
    </row>
    <row r="28" spans="1:14" ht="12.75" customHeight="1">
      <c r="A28" s="15" t="s">
        <v>15</v>
      </c>
      <c r="B28" s="62">
        <v>1080</v>
      </c>
      <c r="C28" s="8"/>
      <c r="D28" s="66">
        <v>1250</v>
      </c>
      <c r="E28" s="64">
        <v>1250</v>
      </c>
      <c r="F28" s="9"/>
      <c r="G28" s="9">
        <f t="shared" si="1"/>
        <v>0</v>
      </c>
      <c r="H28" s="9">
        <f t="shared" si="2"/>
        <v>170</v>
      </c>
      <c r="I28" s="9"/>
      <c r="J28" s="66">
        <v>1300</v>
      </c>
      <c r="K28" s="66">
        <v>1300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61">
        <v>669</v>
      </c>
      <c r="C29" s="8"/>
      <c r="D29" s="65">
        <v>700</v>
      </c>
      <c r="E29" s="63">
        <v>700</v>
      </c>
      <c r="F29" s="9"/>
      <c r="G29" s="9">
        <f t="shared" si="1"/>
        <v>0</v>
      </c>
      <c r="H29" s="9">
        <f t="shared" si="2"/>
        <v>31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60</v>
      </c>
      <c r="F31" s="9"/>
      <c r="G31" s="9">
        <f t="shared" si="1"/>
        <v>0</v>
      </c>
      <c r="H31" s="9">
        <f t="shared" si="2"/>
        <v>-11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45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950</v>
      </c>
      <c r="E36" s="64">
        <v>950</v>
      </c>
      <c r="F36" s="9"/>
      <c r="G36" s="9">
        <f t="shared" si="1"/>
        <v>0</v>
      </c>
      <c r="H36" s="9">
        <f t="shared" si="2"/>
        <v>-39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50</v>
      </c>
    </row>
    <row r="37" spans="1:14" ht="12.75" customHeight="1">
      <c r="A37" s="15" t="s">
        <v>21</v>
      </c>
      <c r="B37" s="61">
        <v>658</v>
      </c>
      <c r="C37" s="8"/>
      <c r="D37" s="65">
        <v>680</v>
      </c>
      <c r="E37" s="63">
        <v>680</v>
      </c>
      <c r="F37" s="9"/>
      <c r="G37" s="9">
        <f t="shared" si="1"/>
        <v>0</v>
      </c>
      <c r="H37" s="9">
        <f t="shared" si="2"/>
        <v>22</v>
      </c>
      <c r="I37" s="9"/>
      <c r="J37" s="65">
        <v>785</v>
      </c>
      <c r="K37" s="65">
        <v>785</v>
      </c>
      <c r="L37" s="9"/>
      <c r="M37" s="22">
        <f t="shared" si="0"/>
        <v>0</v>
      </c>
      <c r="N37" s="9">
        <f t="shared" si="3"/>
        <v>105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1400</v>
      </c>
      <c r="K42" s="66">
        <v>1400</v>
      </c>
      <c r="L42" s="9"/>
      <c r="M42" s="22">
        <f t="shared" si="0"/>
        <v>0</v>
      </c>
      <c r="N42" s="9">
        <f t="shared" si="3"/>
        <v>-400</v>
      </c>
    </row>
    <row r="43" spans="1:14" ht="12.75" customHeight="1">
      <c r="A43" s="15" t="s">
        <v>25</v>
      </c>
      <c r="B43" s="61">
        <v>299</v>
      </c>
      <c r="C43" s="34"/>
      <c r="D43" s="65">
        <v>250</v>
      </c>
      <c r="E43" s="63">
        <v>250</v>
      </c>
      <c r="F43" s="9"/>
      <c r="G43" s="9">
        <f t="shared" si="1"/>
        <v>0</v>
      </c>
      <c r="H43" s="9">
        <f t="shared" si="2"/>
        <v>-49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1000</v>
      </c>
      <c r="E48" s="64">
        <v>1000</v>
      </c>
      <c r="F48" s="9"/>
      <c r="G48" s="9">
        <f t="shared" si="1"/>
        <v>0</v>
      </c>
      <c r="H48" s="9">
        <f t="shared" si="2"/>
        <v>90</v>
      </c>
      <c r="I48" s="9"/>
      <c r="J48" s="66">
        <v>1000</v>
      </c>
      <c r="K48" s="66">
        <v>1000</v>
      </c>
      <c r="L48" s="9"/>
      <c r="M48" s="22">
        <f t="shared" si="0"/>
        <v>0</v>
      </c>
      <c r="N48" s="9">
        <f t="shared" si="3"/>
        <v>0</v>
      </c>
    </row>
    <row r="49" spans="1:14" ht="12.75" customHeight="1">
      <c r="A49" s="15" t="s">
        <v>63</v>
      </c>
      <c r="B49" s="65">
        <v>599</v>
      </c>
      <c r="C49" s="34"/>
      <c r="D49" s="66">
        <v>350</v>
      </c>
      <c r="E49" s="66">
        <v>350</v>
      </c>
      <c r="F49" s="9"/>
      <c r="G49" s="9">
        <f t="shared" si="1"/>
        <v>0</v>
      </c>
      <c r="H49" s="9">
        <f t="shared" si="2"/>
        <v>-249</v>
      </c>
      <c r="I49" s="9"/>
      <c r="J49" s="66">
        <v>200</v>
      </c>
      <c r="K49" s="66">
        <v>200</v>
      </c>
      <c r="L49" s="9"/>
      <c r="M49" s="22">
        <f t="shared" si="0"/>
        <v>0</v>
      </c>
      <c r="N49" s="9">
        <f t="shared" si="3"/>
        <v>-150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350</v>
      </c>
      <c r="K53" s="65">
        <v>350</v>
      </c>
      <c r="L53" s="9"/>
      <c r="M53" s="22">
        <f t="shared" si="0"/>
        <v>0</v>
      </c>
      <c r="N53" s="9">
        <f t="shared" si="3"/>
        <v>50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800</v>
      </c>
      <c r="E55" s="63">
        <v>800</v>
      </c>
      <c r="F55" s="28"/>
      <c r="G55" s="9">
        <f t="shared" si="1"/>
        <v>0</v>
      </c>
      <c r="H55" s="9">
        <f t="shared" si="2"/>
        <v>45</v>
      </c>
      <c r="I55" s="28"/>
      <c r="J55" s="65">
        <v>820</v>
      </c>
      <c r="K55" s="65">
        <v>820</v>
      </c>
      <c r="L55" s="28"/>
      <c r="M55" s="22">
        <f t="shared" si="0"/>
        <v>0</v>
      </c>
      <c r="N55" s="9">
        <f t="shared" si="3"/>
        <v>20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500</v>
      </c>
      <c r="L57" s="9"/>
      <c r="M57" s="22">
        <f t="shared" si="0"/>
        <v>0</v>
      </c>
      <c r="N57" s="9">
        <f t="shared" si="3"/>
        <v>100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34794</v>
      </c>
      <c r="C59" s="29"/>
      <c r="D59" s="26">
        <f>SUM(D8:D58)</f>
        <v>35165</v>
      </c>
      <c r="E59" s="26">
        <f>SUM(E8:E58)</f>
        <v>35115</v>
      </c>
      <c r="F59" s="28"/>
      <c r="G59" s="9">
        <f t="shared" si="1"/>
        <v>-50</v>
      </c>
      <c r="H59" s="9">
        <f t="shared" si="2"/>
        <v>321</v>
      </c>
      <c r="I59" s="26"/>
      <c r="J59" s="26">
        <f>SUM(J8:J58)</f>
        <v>34365</v>
      </c>
      <c r="K59" s="26">
        <f>SUM(K8:K58)</f>
        <v>34565</v>
      </c>
      <c r="L59" s="28"/>
      <c r="M59" s="22">
        <f t="shared" si="0"/>
        <v>200</v>
      </c>
      <c r="N59" s="9">
        <f t="shared" si="3"/>
        <v>-550</v>
      </c>
    </row>
    <row r="60" spans="1:14" s="27" customFormat="1" ht="12.75" customHeight="1">
      <c r="A60" s="25" t="s">
        <v>47</v>
      </c>
      <c r="B60" s="44">
        <f>B62-B59</f>
        <v>8503</v>
      </c>
      <c r="C60" s="29"/>
      <c r="D60" s="44">
        <f>D62-D59</f>
        <v>7339</v>
      </c>
      <c r="E60" s="44">
        <f>E62-E59</f>
        <v>7339</v>
      </c>
      <c r="F60" s="28"/>
      <c r="G60" s="9">
        <f t="shared" si="1"/>
        <v>0</v>
      </c>
      <c r="H60" s="9">
        <f t="shared" si="2"/>
        <v>-1164</v>
      </c>
      <c r="I60" s="28"/>
      <c r="J60" s="44">
        <f>J62-J59</f>
        <v>7936</v>
      </c>
      <c r="K60" s="44">
        <f>K62-K59</f>
        <v>7666</v>
      </c>
      <c r="L60" s="28"/>
      <c r="M60" s="22">
        <f t="shared" si="0"/>
        <v>-270</v>
      </c>
      <c r="N60" s="9">
        <f t="shared" si="3"/>
        <v>327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43297</v>
      </c>
      <c r="C62" s="40"/>
      <c r="D62" s="41">
        <v>42504</v>
      </c>
      <c r="E62" s="41">
        <v>42454</v>
      </c>
      <c r="F62" s="41"/>
      <c r="G62" s="12">
        <f t="shared" si="1"/>
        <v>-50</v>
      </c>
      <c r="H62" s="12">
        <f t="shared" si="2"/>
        <v>-843</v>
      </c>
      <c r="I62" s="41"/>
      <c r="J62" s="41">
        <v>42301</v>
      </c>
      <c r="K62" s="41">
        <v>42231</v>
      </c>
      <c r="L62" s="41"/>
      <c r="M62" s="67">
        <f t="shared" si="0"/>
        <v>-70</v>
      </c>
      <c r="N62" s="12">
        <f t="shared" si="3"/>
        <v>-223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67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.75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.75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.75">
      <c r="C71"/>
      <c r="H71" s="17"/>
      <c r="N71" s="17"/>
      <c r="V71" s="1"/>
      <c r="X71" s="4"/>
      <c r="Y71" s="4"/>
    </row>
    <row r="72" spans="2:25" ht="12.75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.75">
      <c r="C73"/>
      <c r="H73" s="17"/>
      <c r="N73" s="17"/>
      <c r="V73" s="1"/>
      <c r="X73" s="4"/>
      <c r="Y73" s="4"/>
    </row>
    <row r="74" spans="3:25" ht="12.75">
      <c r="C74"/>
      <c r="V74" s="1"/>
      <c r="X74" s="4"/>
      <c r="Y74" s="4"/>
    </row>
    <row r="75" spans="3:25" ht="12.75">
      <c r="C75"/>
      <c r="V75" s="1"/>
      <c r="X75" s="4"/>
      <c r="Y75" s="4"/>
    </row>
    <row r="76" ht="12.75">
      <c r="C76"/>
    </row>
    <row r="77" spans="3:25" ht="12.75">
      <c r="C77"/>
      <c r="V77" s="1"/>
      <c r="X77" s="4"/>
      <c r="Y77" s="4"/>
    </row>
    <row r="78" spans="3:25" ht="12.75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.75">
      <c r="C83"/>
      <c r="V83" s="1"/>
    </row>
    <row r="84" spans="3:22" ht="12.75">
      <c r="C84"/>
      <c r="V84" s="1"/>
    </row>
    <row r="85" spans="3:22" ht="12.75">
      <c r="C85"/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importers, calendar year imports, monthly revisions,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2015-09-15T16:31:17Z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