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<sst xmlns="http://schemas.openxmlformats.org/spreadsheetml/2006/main" count="55" uniqueCount="46">
  <si>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</si>
  <si>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</si>
  <si>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</si>
  <si>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</si>
  <si>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</si>
  <si>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</si>
  <si>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</si>
  <si>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</si>
  <si>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</si>
  <si>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</si>
  <si>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</si>
  <si>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</si>
  <si>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</si>
  <si>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</si>
  <si>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</si>
  <si>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</si>
  <si>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</si>
  <si>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</si>
  <si>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</si>
  <si>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</si>
  <si>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</si>
  <si>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</si>
  <si>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</si>
  <si>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</si>
  <si>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</si>
  <si>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</si>
  <si>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</si>
  <si>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</si>
  <si>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</si>
  <si>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</si>
  <si>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</si>
  <si>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</si>
  <si>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Vennezuela</t>
  </si>
  <si>
    <t>European Union</t>
  </si>
  <si>
    <t>Kazakhstan</t>
  </si>
  <si>
    <t>September</t>
  </si>
  <si>
    <t>Table 10--Global rice exporters; calendar year exports, monthly revisions, and annual changes</t>
  </si>
  <si>
    <t>2014 1/</t>
  </si>
  <si>
    <t>2015 1/</t>
  </si>
  <si>
    <t>revisions</t>
  </si>
  <si>
    <t>changes</t>
  </si>
  <si>
    <t>2013</t>
  </si>
  <si>
    <t>Country</t>
  </si>
  <si>
    <t>October</t>
  </si>
  <si>
    <t>Last updated October 10, 2014.</t>
  </si>
  <si>
    <t>Thailand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</si>
</sst>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3" fontId="2" fillId="0" borderId="0" xfId="0" applyNumberFormat="1" applyFont="1" applyAlignment="1" quotePrefix="1">
      <alignment horizontal="right"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20" zoomScaleNormal="120" zoomScalePageLayoutView="0" workbookViewId="0" topLeftCell="A22">
      <selection activeCell="B36" sqref="B36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36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9"/>
      <c r="D2" s="32"/>
      <c r="E2" s="32"/>
      <c r="F2" s="30" t="s">
        <v>37</v>
      </c>
      <c r="G2" s="30"/>
      <c r="H2" s="40"/>
      <c r="I2" s="41"/>
      <c r="J2" s="32"/>
      <c r="K2" s="32"/>
      <c r="L2" s="30" t="s">
        <v>38</v>
      </c>
      <c r="M2" s="30"/>
      <c r="N2" s="40"/>
    </row>
    <row r="3" spans="1:14" ht="12.75" customHeight="1">
      <c r="A3" s="1"/>
      <c r="B3" s="28"/>
      <c r="D3" s="28" t="s">
        <v>35</v>
      </c>
      <c r="E3" s="28" t="s">
        <v>43</v>
      </c>
      <c r="F3" s="28"/>
      <c r="G3" s="42" t="s">
        <v>0</v>
      </c>
      <c r="H3" s="42" t="s">
        <v>2</v>
      </c>
      <c r="I3" s="24"/>
      <c r="J3" s="28" t="s">
        <v>35</v>
      </c>
      <c r="K3" s="28" t="s">
        <v>43</v>
      </c>
      <c r="L3" s="28"/>
      <c r="M3" s="42" t="s">
        <v>0</v>
      </c>
      <c r="N3" s="42" t="s">
        <v>2</v>
      </c>
    </row>
    <row r="4" spans="1:14" ht="12.75" customHeight="1">
      <c r="A4" s="44" t="s">
        <v>42</v>
      </c>
      <c r="B4" s="29" t="s">
        <v>41</v>
      </c>
      <c r="C4" s="26"/>
      <c r="D4" s="43">
        <v>2014</v>
      </c>
      <c r="E4" s="43">
        <v>2014</v>
      </c>
      <c r="F4" s="43"/>
      <c r="G4" s="40" t="s">
        <v>39</v>
      </c>
      <c r="H4" s="40" t="s">
        <v>40</v>
      </c>
      <c r="I4" s="5"/>
      <c r="J4" s="43">
        <v>2014</v>
      </c>
      <c r="K4" s="43">
        <v>2014</v>
      </c>
      <c r="L4" s="43"/>
      <c r="M4" s="40" t="s">
        <v>39</v>
      </c>
      <c r="N4" s="40" t="s">
        <v>40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526</v>
      </c>
      <c r="D7" s="23">
        <v>600</v>
      </c>
      <c r="E7" s="23">
        <v>600</v>
      </c>
      <c r="F7" s="23"/>
      <c r="G7" s="13">
        <f>E7-D7</f>
        <v>0</v>
      </c>
      <c r="H7" s="13">
        <f>E7-B7</f>
        <v>74</v>
      </c>
      <c r="I7" s="14"/>
      <c r="J7" s="23">
        <v>600</v>
      </c>
      <c r="K7" s="23">
        <v>600</v>
      </c>
      <c r="L7" s="23"/>
      <c r="M7" s="13">
        <f aca="true" t="shared" si="0" ref="M7:M35">K7-J7</f>
        <v>0</v>
      </c>
      <c r="N7" s="13">
        <f>K7-E7</f>
        <v>0</v>
      </c>
    </row>
    <row r="8" spans="1:14" s="25" customFormat="1" ht="12.75" customHeight="1">
      <c r="A8" s="7" t="s">
        <v>4</v>
      </c>
      <c r="B8" s="23">
        <v>460</v>
      </c>
      <c r="D8" s="23">
        <v>500</v>
      </c>
      <c r="E8" s="23">
        <v>500</v>
      </c>
      <c r="F8" s="23"/>
      <c r="G8" s="13">
        <f aca="true" t="shared" si="1" ref="G8:G31">E8-D8</f>
        <v>0</v>
      </c>
      <c r="H8" s="13">
        <f aca="true" t="shared" si="2" ref="H8:H35">E8-B8</f>
        <v>40</v>
      </c>
      <c r="I8" s="14"/>
      <c r="J8" s="23">
        <v>475</v>
      </c>
      <c r="K8" s="23">
        <v>475</v>
      </c>
      <c r="L8" s="23"/>
      <c r="M8" s="13">
        <f t="shared" si="0"/>
        <v>0</v>
      </c>
      <c r="N8" s="13">
        <f aca="true" t="shared" si="3" ref="N8:N31">K8-E8</f>
        <v>-25</v>
      </c>
    </row>
    <row r="9" spans="1:14" ht="12.75" customHeight="1">
      <c r="A9" s="15" t="s">
        <v>14</v>
      </c>
      <c r="B9" s="23">
        <v>830</v>
      </c>
      <c r="D9" s="23">
        <v>950</v>
      </c>
      <c r="E9" s="23">
        <v>840</v>
      </c>
      <c r="F9" s="23"/>
      <c r="G9" s="13">
        <f t="shared" si="1"/>
        <v>-110</v>
      </c>
      <c r="H9" s="13">
        <f t="shared" si="2"/>
        <v>10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-40</v>
      </c>
    </row>
    <row r="10" spans="1:14" ht="12.75" customHeight="1">
      <c r="A10" s="6" t="s">
        <v>5</v>
      </c>
      <c r="B10" s="23">
        <v>1163</v>
      </c>
      <c r="D10" s="23">
        <v>1300</v>
      </c>
      <c r="E10" s="23">
        <v>1300</v>
      </c>
      <c r="F10" s="23"/>
      <c r="G10" s="13">
        <f t="shared" si="1"/>
        <v>0</v>
      </c>
      <c r="H10" s="13">
        <f t="shared" si="2"/>
        <v>137</v>
      </c>
      <c r="I10" s="13"/>
      <c r="J10" s="23">
        <v>1300</v>
      </c>
      <c r="K10" s="23">
        <v>1300</v>
      </c>
      <c r="L10" s="23"/>
      <c r="M10" s="13">
        <f t="shared" si="0"/>
        <v>0</v>
      </c>
      <c r="N10" s="13">
        <f t="shared" si="3"/>
        <v>0</v>
      </c>
    </row>
    <row r="11" spans="1:14" ht="12.75" customHeight="1">
      <c r="A11" s="6" t="s">
        <v>17</v>
      </c>
      <c r="B11" s="23">
        <v>1075</v>
      </c>
      <c r="D11" s="23">
        <v>1000</v>
      </c>
      <c r="E11" s="23">
        <v>1000</v>
      </c>
      <c r="F11" s="23"/>
      <c r="G11" s="13">
        <f t="shared" si="1"/>
        <v>0</v>
      </c>
      <c r="H11" s="13">
        <f t="shared" si="2"/>
        <v>-75</v>
      </c>
      <c r="I11" s="13"/>
      <c r="J11" s="23">
        <v>1200</v>
      </c>
      <c r="K11" s="23">
        <v>1200</v>
      </c>
      <c r="L11" s="23"/>
      <c r="M11" s="13">
        <f t="shared" si="0"/>
        <v>0</v>
      </c>
      <c r="N11" s="13">
        <f t="shared" si="3"/>
        <v>200</v>
      </c>
    </row>
    <row r="12" spans="1:14" ht="12.75" customHeight="1">
      <c r="A12" s="2" t="s">
        <v>6</v>
      </c>
      <c r="B12" s="23">
        <v>447</v>
      </c>
      <c r="D12" s="23">
        <v>300</v>
      </c>
      <c r="E12" s="23">
        <v>300</v>
      </c>
      <c r="F12" s="23"/>
      <c r="G12" s="13">
        <f t="shared" si="1"/>
        <v>0</v>
      </c>
      <c r="H12" s="13">
        <f t="shared" si="2"/>
        <v>-147</v>
      </c>
      <c r="I12" s="13"/>
      <c r="J12" s="23">
        <v>350</v>
      </c>
      <c r="K12" s="23">
        <v>350</v>
      </c>
      <c r="L12" s="23"/>
      <c r="M12" s="13">
        <f t="shared" si="0"/>
        <v>0</v>
      </c>
      <c r="N12" s="13">
        <f t="shared" si="3"/>
        <v>50</v>
      </c>
    </row>
    <row r="13" spans="1:14" ht="12.75" customHeight="1">
      <c r="A13" s="2" t="s">
        <v>24</v>
      </c>
      <c r="B13" s="23">
        <v>50</v>
      </c>
      <c r="D13" s="23">
        <v>50</v>
      </c>
      <c r="E13" s="23">
        <v>50</v>
      </c>
      <c r="F13" s="23"/>
      <c r="G13" s="13">
        <f t="shared" si="1"/>
        <v>0</v>
      </c>
      <c r="H13" s="13">
        <f t="shared" si="2"/>
        <v>0</v>
      </c>
      <c r="I13" s="13"/>
      <c r="J13" s="23">
        <v>50</v>
      </c>
      <c r="K13" s="23">
        <v>50</v>
      </c>
      <c r="L13" s="23"/>
      <c r="M13" s="13">
        <f t="shared" si="0"/>
        <v>0</v>
      </c>
      <c r="N13" s="13">
        <f t="shared" si="3"/>
        <v>0</v>
      </c>
    </row>
    <row r="14" spans="1:14" ht="12.75" customHeight="1">
      <c r="A14" s="2" t="s">
        <v>7</v>
      </c>
      <c r="B14" s="23">
        <v>700</v>
      </c>
      <c r="D14" s="23">
        <v>800</v>
      </c>
      <c r="E14" s="23">
        <v>800</v>
      </c>
      <c r="F14" s="23"/>
      <c r="G14" s="13">
        <f t="shared" si="1"/>
        <v>0</v>
      </c>
      <c r="H14" s="13">
        <f t="shared" si="2"/>
        <v>100</v>
      </c>
      <c r="I14" s="13"/>
      <c r="J14" s="23">
        <v>875</v>
      </c>
      <c r="K14" s="23">
        <v>875</v>
      </c>
      <c r="L14" s="23"/>
      <c r="M14" s="13">
        <f t="shared" si="0"/>
        <v>0</v>
      </c>
      <c r="N14" s="13">
        <f t="shared" si="3"/>
        <v>75</v>
      </c>
    </row>
    <row r="15" spans="1:14" ht="12.75" customHeight="1">
      <c r="A15" s="2" t="s">
        <v>33</v>
      </c>
      <c r="B15" s="23">
        <v>203</v>
      </c>
      <c r="D15" s="23">
        <v>200</v>
      </c>
      <c r="E15" s="23">
        <v>200</v>
      </c>
      <c r="F15" s="23"/>
      <c r="G15" s="13">
        <f t="shared" si="1"/>
        <v>0</v>
      </c>
      <c r="H15" s="13">
        <f t="shared" si="2"/>
        <v>-3</v>
      </c>
      <c r="I15" s="13"/>
      <c r="J15" s="23">
        <v>190</v>
      </c>
      <c r="K15" s="23">
        <v>190</v>
      </c>
      <c r="L15" s="23"/>
      <c r="M15" s="13">
        <f t="shared" si="0"/>
        <v>0</v>
      </c>
      <c r="N15" s="13">
        <f t="shared" si="3"/>
        <v>-10</v>
      </c>
    </row>
    <row r="16" spans="1:14" ht="12.75" customHeight="1">
      <c r="A16" s="2" t="s">
        <v>31</v>
      </c>
      <c r="B16" s="23">
        <v>80</v>
      </c>
      <c r="D16" s="23">
        <v>100</v>
      </c>
      <c r="E16" s="23">
        <v>100</v>
      </c>
      <c r="F16" s="23"/>
      <c r="G16" s="13">
        <f t="shared" si="1"/>
        <v>0</v>
      </c>
      <c r="H16" s="13">
        <f t="shared" si="2"/>
        <v>20</v>
      </c>
      <c r="I16" s="13"/>
      <c r="J16" s="23">
        <v>100</v>
      </c>
      <c r="K16" s="23">
        <v>100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15</v>
      </c>
      <c r="B17" s="23">
        <v>277</v>
      </c>
      <c r="D17" s="23">
        <v>450</v>
      </c>
      <c r="E17" s="23">
        <v>450</v>
      </c>
      <c r="F17" s="23"/>
      <c r="G17" s="13">
        <f t="shared" si="1"/>
        <v>0</v>
      </c>
      <c r="H17" s="13">
        <f t="shared" si="2"/>
        <v>173</v>
      </c>
      <c r="I17" s="13"/>
      <c r="J17" s="23">
        <v>450</v>
      </c>
      <c r="K17" s="23">
        <v>450</v>
      </c>
      <c r="L17" s="23"/>
      <c r="M17" s="13">
        <f t="shared" si="0"/>
        <v>0</v>
      </c>
      <c r="N17" s="13">
        <f t="shared" si="3"/>
        <v>0</v>
      </c>
    </row>
    <row r="18" spans="1:14" ht="12.75" customHeight="1">
      <c r="A18" s="2" t="s">
        <v>8</v>
      </c>
      <c r="B18" s="23">
        <v>10480</v>
      </c>
      <c r="D18" s="23">
        <v>10000</v>
      </c>
      <c r="E18" s="23">
        <v>10000</v>
      </c>
      <c r="F18" s="23"/>
      <c r="G18" s="13">
        <f t="shared" si="1"/>
        <v>0</v>
      </c>
      <c r="H18" s="13">
        <f t="shared" si="2"/>
        <v>-480</v>
      </c>
      <c r="I18" s="13"/>
      <c r="J18" s="23">
        <v>8700</v>
      </c>
      <c r="K18" s="23">
        <v>8700</v>
      </c>
      <c r="L18" s="23"/>
      <c r="M18" s="13">
        <f t="shared" si="0"/>
        <v>0</v>
      </c>
      <c r="N18" s="13">
        <f t="shared" si="3"/>
        <v>-1300</v>
      </c>
    </row>
    <row r="19" spans="1:14" ht="12.75" customHeight="1">
      <c r="A19" s="2" t="s">
        <v>16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ht="12.75" customHeight="1">
      <c r="A20" s="2" t="s">
        <v>34</v>
      </c>
      <c r="B20" s="23">
        <v>50</v>
      </c>
      <c r="D20" s="23">
        <v>40</v>
      </c>
      <c r="E20" s="23">
        <v>40</v>
      </c>
      <c r="F20" s="23"/>
      <c r="G20" s="13">
        <f t="shared" si="1"/>
        <v>0</v>
      </c>
      <c r="H20" s="13">
        <f t="shared" si="2"/>
        <v>-10</v>
      </c>
      <c r="I20" s="13"/>
      <c r="J20" s="23">
        <v>40</v>
      </c>
      <c r="K20" s="23">
        <v>40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4126</v>
      </c>
      <c r="D21" s="23">
        <v>3900</v>
      </c>
      <c r="E21" s="23">
        <v>3900</v>
      </c>
      <c r="F21" s="23"/>
      <c r="G21" s="13">
        <f t="shared" si="1"/>
        <v>0</v>
      </c>
      <c r="H21" s="13">
        <f t="shared" si="2"/>
        <v>-226</v>
      </c>
      <c r="I21" s="13"/>
      <c r="J21" s="23">
        <v>3900</v>
      </c>
      <c r="K21" s="23">
        <v>3900</v>
      </c>
      <c r="L21" s="23"/>
      <c r="M21" s="13">
        <f t="shared" si="0"/>
        <v>0</v>
      </c>
      <c r="N21" s="13">
        <f t="shared" si="3"/>
        <v>0</v>
      </c>
    </row>
    <row r="22" spans="1:14" ht="12.75" customHeight="1">
      <c r="A22" s="2" t="s">
        <v>29</v>
      </c>
      <c r="B22" s="23">
        <v>365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-115</v>
      </c>
      <c r="I22" s="13"/>
      <c r="J22" s="23">
        <v>260</v>
      </c>
      <c r="K22" s="23">
        <v>260</v>
      </c>
      <c r="L22" s="23"/>
      <c r="M22" s="13">
        <f t="shared" si="0"/>
        <v>0</v>
      </c>
      <c r="N22" s="13">
        <f t="shared" si="3"/>
        <v>10</v>
      </c>
    </row>
    <row r="23" spans="1:14" ht="12.75" customHeight="1">
      <c r="A23" s="2" t="s">
        <v>27</v>
      </c>
      <c r="B23" s="23">
        <v>50</v>
      </c>
      <c r="D23" s="23">
        <v>70</v>
      </c>
      <c r="E23" s="23">
        <v>70</v>
      </c>
      <c r="F23" s="23"/>
      <c r="G23" s="13">
        <f t="shared" si="1"/>
        <v>0</v>
      </c>
      <c r="H23" s="13">
        <f t="shared" si="2"/>
        <v>20</v>
      </c>
      <c r="I23" s="13"/>
      <c r="J23" s="23">
        <v>70</v>
      </c>
      <c r="K23" s="23">
        <v>70</v>
      </c>
      <c r="L23" s="23"/>
      <c r="M23" s="13">
        <f t="shared" si="0"/>
        <v>0</v>
      </c>
      <c r="N23" s="13">
        <f t="shared" si="3"/>
        <v>0</v>
      </c>
    </row>
    <row r="24" spans="1:14" ht="12.75" customHeight="1">
      <c r="A24" s="2" t="s">
        <v>30</v>
      </c>
      <c r="B24" s="23">
        <v>140</v>
      </c>
      <c r="D24" s="23">
        <v>140</v>
      </c>
      <c r="E24" s="23">
        <v>140</v>
      </c>
      <c r="F24" s="23"/>
      <c r="G24" s="13">
        <f t="shared" si="1"/>
        <v>0</v>
      </c>
      <c r="H24" s="13">
        <f t="shared" si="2"/>
        <v>0</v>
      </c>
      <c r="I24" s="13"/>
      <c r="J24" s="23">
        <v>140</v>
      </c>
      <c r="K24" s="23">
        <v>140</v>
      </c>
      <c r="L24" s="23"/>
      <c r="M24" s="13">
        <f t="shared" si="0"/>
        <v>0</v>
      </c>
      <c r="N24" s="13">
        <f t="shared" si="3"/>
        <v>0</v>
      </c>
    </row>
    <row r="25" spans="1:14" ht="12.75" customHeight="1">
      <c r="A25" s="2" t="s">
        <v>45</v>
      </c>
      <c r="B25" s="23">
        <v>6722</v>
      </c>
      <c r="D25" s="23">
        <v>9500</v>
      </c>
      <c r="E25" s="23">
        <v>9500</v>
      </c>
      <c r="F25" s="23"/>
      <c r="G25" s="13">
        <f t="shared" si="1"/>
        <v>0</v>
      </c>
      <c r="H25" s="13">
        <f t="shared" si="2"/>
        <v>2778</v>
      </c>
      <c r="I25" s="13"/>
      <c r="J25" s="23">
        <v>10000</v>
      </c>
      <c r="K25" s="23">
        <v>10000</v>
      </c>
      <c r="L25" s="23"/>
      <c r="M25" s="13">
        <f t="shared" si="0"/>
        <v>0</v>
      </c>
      <c r="N25" s="13">
        <f t="shared" si="3"/>
        <v>500</v>
      </c>
    </row>
    <row r="26" spans="1:14" ht="12.75" customHeight="1">
      <c r="A26" s="2" t="s">
        <v>28</v>
      </c>
      <c r="B26" s="23">
        <v>8</v>
      </c>
      <c r="D26" s="23">
        <v>20</v>
      </c>
      <c r="E26" s="23">
        <v>20</v>
      </c>
      <c r="F26" s="23"/>
      <c r="G26" s="13">
        <f t="shared" si="1"/>
        <v>0</v>
      </c>
      <c r="H26" s="13">
        <f t="shared" si="2"/>
        <v>12</v>
      </c>
      <c r="I26" s="13"/>
      <c r="J26" s="23">
        <v>30</v>
      </c>
      <c r="K26" s="23">
        <v>30</v>
      </c>
      <c r="L26" s="23"/>
      <c r="M26" s="13">
        <f t="shared" si="0"/>
        <v>0</v>
      </c>
      <c r="N26" s="13">
        <f t="shared" si="3"/>
        <v>10</v>
      </c>
    </row>
    <row r="27" spans="1:14" ht="12.75" customHeight="1">
      <c r="A27" s="2" t="s">
        <v>25</v>
      </c>
      <c r="B27" s="23">
        <v>70</v>
      </c>
      <c r="D27" s="23">
        <v>40</v>
      </c>
      <c r="E27" s="23">
        <v>40</v>
      </c>
      <c r="F27" s="23"/>
      <c r="G27" s="13">
        <f t="shared" si="1"/>
        <v>0</v>
      </c>
      <c r="H27" s="13">
        <f t="shared" si="2"/>
        <v>-30</v>
      </c>
      <c r="I27" s="13"/>
      <c r="J27" s="23">
        <v>40</v>
      </c>
      <c r="K27" s="23">
        <v>40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12</v>
      </c>
      <c r="B28" s="23">
        <v>3293</v>
      </c>
      <c r="D28" s="23">
        <v>3100</v>
      </c>
      <c r="E28" s="23">
        <v>3100</v>
      </c>
      <c r="F28" s="23"/>
      <c r="G28" s="13">
        <f>E28-D28</f>
        <v>0</v>
      </c>
      <c r="H28" s="13">
        <f>E28-B28</f>
        <v>-193</v>
      </c>
      <c r="I28" s="13"/>
      <c r="J28" s="23">
        <v>3400</v>
      </c>
      <c r="K28" s="23">
        <v>3400</v>
      </c>
      <c r="L28" s="23"/>
      <c r="M28" s="13">
        <f t="shared" si="0"/>
        <v>0</v>
      </c>
      <c r="N28" s="13">
        <f>K28-E28</f>
        <v>300</v>
      </c>
    </row>
    <row r="29" spans="1:14" ht="12.75" customHeight="1">
      <c r="A29" s="2" t="s">
        <v>10</v>
      </c>
      <c r="B29" s="23">
        <v>939</v>
      </c>
      <c r="D29" s="23">
        <v>900</v>
      </c>
      <c r="E29" s="23">
        <v>930</v>
      </c>
      <c r="F29" s="23"/>
      <c r="G29" s="13">
        <f t="shared" si="1"/>
        <v>30</v>
      </c>
      <c r="H29" s="13">
        <f t="shared" si="2"/>
        <v>-9</v>
      </c>
      <c r="I29" s="13"/>
      <c r="J29" s="23">
        <v>950</v>
      </c>
      <c r="K29" s="23">
        <v>950</v>
      </c>
      <c r="L29" s="23"/>
      <c r="M29" s="13">
        <f t="shared" si="0"/>
        <v>0</v>
      </c>
      <c r="N29" s="13">
        <f t="shared" si="3"/>
        <v>20</v>
      </c>
    </row>
    <row r="30" spans="1:14" ht="12.75" customHeight="1">
      <c r="A30" s="2" t="s">
        <v>32</v>
      </c>
      <c r="B30" s="23">
        <v>150</v>
      </c>
      <c r="D30" s="23">
        <v>125</v>
      </c>
      <c r="E30" s="23">
        <v>125</v>
      </c>
      <c r="F30" s="23"/>
      <c r="G30" s="13">
        <f t="shared" si="1"/>
        <v>0</v>
      </c>
      <c r="H30" s="13">
        <f t="shared" si="2"/>
        <v>-25</v>
      </c>
      <c r="I30" s="13"/>
      <c r="J30" s="23">
        <v>150</v>
      </c>
      <c r="K30" s="23">
        <v>150</v>
      </c>
      <c r="L30" s="23"/>
      <c r="M30" s="13">
        <f t="shared" si="0"/>
        <v>0</v>
      </c>
      <c r="N30" s="13">
        <f t="shared" si="3"/>
        <v>25</v>
      </c>
    </row>
    <row r="31" spans="1:14" ht="12.75" customHeight="1">
      <c r="A31" s="2" t="s">
        <v>11</v>
      </c>
      <c r="B31" s="23">
        <v>6700</v>
      </c>
      <c r="D31" s="23">
        <v>6500</v>
      </c>
      <c r="E31" s="23">
        <v>6500</v>
      </c>
      <c r="F31" s="23"/>
      <c r="G31" s="13">
        <f t="shared" si="1"/>
        <v>0</v>
      </c>
      <c r="H31" s="13">
        <f t="shared" si="2"/>
        <v>-200</v>
      </c>
      <c r="I31" s="13"/>
      <c r="J31" s="23">
        <v>6700</v>
      </c>
      <c r="K31" s="23">
        <v>6700</v>
      </c>
      <c r="L31" s="23"/>
      <c r="M31" s="13">
        <f t="shared" si="0"/>
        <v>0</v>
      </c>
      <c r="N31" s="13">
        <f t="shared" si="3"/>
        <v>200</v>
      </c>
    </row>
    <row r="32" spans="1:14" ht="12.75" customHeight="1">
      <c r="A32" s="2" t="s">
        <v>18</v>
      </c>
      <c r="B32" s="23">
        <f>SUM(B7:B31)</f>
        <v>39104</v>
      </c>
      <c r="D32" s="23">
        <f>SUM(D7:D31)</f>
        <v>41035</v>
      </c>
      <c r="E32" s="23">
        <f>SUM(E7:E31)</f>
        <v>40955</v>
      </c>
      <c r="F32" s="23"/>
      <c r="G32" s="13">
        <f>E32-D32</f>
        <v>-80</v>
      </c>
      <c r="H32" s="13">
        <f>E32-B32</f>
        <v>1851</v>
      </c>
      <c r="I32" s="13"/>
      <c r="J32" s="23">
        <f>SUM(J7:J31)</f>
        <v>40970</v>
      </c>
      <c r="K32" s="23">
        <f>SUM(K7:K31)</f>
        <v>40970</v>
      </c>
      <c r="L32" s="23"/>
      <c r="M32" s="13">
        <f t="shared" si="0"/>
        <v>0</v>
      </c>
      <c r="N32" s="13">
        <f>K32-E32</f>
        <v>15</v>
      </c>
    </row>
    <row r="33" spans="1:14" ht="12.75" customHeight="1">
      <c r="A33" s="2" t="s">
        <v>20</v>
      </c>
      <c r="B33" s="36">
        <f>B35-B32</f>
        <v>259</v>
      </c>
      <c r="D33" s="36">
        <f>D35-D32</f>
        <v>214</v>
      </c>
      <c r="E33" s="36">
        <f>E35-E32</f>
        <v>214</v>
      </c>
      <c r="F33" s="36"/>
      <c r="G33" s="37">
        <f>G35-SUM(G7:G31)</f>
        <v>0</v>
      </c>
      <c r="H33" s="13">
        <f>E33-B33-1</f>
        <v>-46</v>
      </c>
      <c r="I33" s="36"/>
      <c r="J33" s="36">
        <f>J35-J32</f>
        <v>215</v>
      </c>
      <c r="K33" s="36">
        <f>K35-K32</f>
        <v>215</v>
      </c>
      <c r="L33" s="36"/>
      <c r="M33" s="13">
        <f t="shared" si="0"/>
        <v>0</v>
      </c>
      <c r="N33" s="36">
        <f>N35-SUM(N7:N31)</f>
        <v>1</v>
      </c>
    </row>
    <row r="34" spans="1:14" ht="8.25" customHeight="1">
      <c r="A34" s="2"/>
      <c r="B34" s="36"/>
      <c r="D34" s="36"/>
      <c r="E34" s="36"/>
      <c r="F34" s="36"/>
      <c r="G34" s="36"/>
      <c r="H34" s="13"/>
      <c r="I34" s="36"/>
      <c r="J34" s="36"/>
      <c r="K34" s="36"/>
      <c r="L34" s="36"/>
      <c r="M34" s="13"/>
      <c r="N34" s="36"/>
    </row>
    <row r="35" spans="1:15" ht="12.75" customHeight="1">
      <c r="A35" s="15" t="s">
        <v>13</v>
      </c>
      <c r="B35" s="23">
        <v>39363</v>
      </c>
      <c r="D35" s="23">
        <v>41249</v>
      </c>
      <c r="E35" s="23">
        <v>41169</v>
      </c>
      <c r="F35" s="23"/>
      <c r="G35" s="13">
        <f>E35-D35</f>
        <v>-80</v>
      </c>
      <c r="H35" s="13">
        <f t="shared" si="2"/>
        <v>1806</v>
      </c>
      <c r="I35" s="14"/>
      <c r="J35" s="23">
        <v>41185</v>
      </c>
      <c r="K35" s="23">
        <v>41185</v>
      </c>
      <c r="L35" s="23"/>
      <c r="M35" s="13">
        <f t="shared" si="0"/>
        <v>0</v>
      </c>
      <c r="N35" s="13">
        <f>K35-E35</f>
        <v>16</v>
      </c>
      <c r="O35" s="31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19</v>
      </c>
      <c r="B37" s="16">
        <f>B28/B35</f>
        <v>0.08365724157203465</v>
      </c>
      <c r="D37" s="16">
        <f>D28/D35</f>
        <v>0.07515333705059517</v>
      </c>
      <c r="E37" s="16">
        <f>E28/E35</f>
        <v>0.07529937574388496</v>
      </c>
      <c r="F37" s="16"/>
      <c r="G37" s="27" t="s">
        <v>21</v>
      </c>
      <c r="H37" s="27" t="s">
        <v>21</v>
      </c>
      <c r="I37" s="13"/>
      <c r="J37" s="16">
        <f>J28/J35</f>
        <v>0.0825543280320505</v>
      </c>
      <c r="K37" s="16">
        <f>K28/K35</f>
        <v>0.0825543280320505</v>
      </c>
      <c r="L37" s="16"/>
      <c r="M37" s="38" t="s">
        <v>21</v>
      </c>
      <c r="N37" s="27" t="s">
        <v>21</v>
      </c>
    </row>
    <row r="38" spans="1:14" ht="12.75" customHeight="1">
      <c r="A38" s="4"/>
      <c r="B38" s="19"/>
      <c r="C38" s="26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22</v>
      </c>
      <c r="B39" s="17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26</v>
      </c>
      <c r="B40" s="17"/>
      <c r="D40" s="33"/>
      <c r="E40" s="33"/>
      <c r="F40" s="17"/>
      <c r="G40" s="14"/>
      <c r="H40" s="14"/>
      <c r="I40" s="14"/>
      <c r="J40" s="33"/>
      <c r="K40" s="33"/>
      <c r="L40" s="17"/>
      <c r="M40" s="35"/>
      <c r="N40" s="14"/>
    </row>
    <row r="41" spans="1:14" ht="12" customHeight="1">
      <c r="A41" s="1" t="s">
        <v>23</v>
      </c>
      <c r="B41" s="17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44</v>
      </c>
      <c r="B42" s="17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3"/>
      <c r="D43" s="34"/>
      <c r="E43" s="34"/>
      <c r="F43" s="23"/>
      <c r="G43" s="20"/>
      <c r="H43" s="20"/>
      <c r="I43" s="20"/>
      <c r="J43" s="34"/>
      <c r="K43" s="34"/>
      <c r="L43" s="23"/>
      <c r="M43" s="20"/>
      <c r="N43" s="20"/>
    </row>
    <row r="44" spans="2:14" ht="12">
      <c r="B44" s="23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3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B33" r:id="rId3" display="=b34-@SUM(b7:b26)"/>
    <hyperlink ref="D33" r:id="rId4" display="=b34-@SUM(b7:b26)"/>
    <hyperlink ref="J33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2014-10-15T14:17:26Z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