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3860" windowHeight="897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<sst xmlns="http://schemas.openxmlformats.org/spreadsheetml/2006/main" count="51" uniqueCount="43">
  <si>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</si>
  <si>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</si>
  <si>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</si>
  <si>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</si>
  <si>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</si>
  <si>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</si>
  <si>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</si>
  <si>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</si>
  <si>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</si>
  <si>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</si>
  <si>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</si>
  <si>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</si>
  <si>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</si>
  <si>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</si>
  <si>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</si>
  <si>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</si>
  <si>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</si>
  <si>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</si>
  <si>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</si>
  <si>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</si>
  <si>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</si>
  <si>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</si>
  <si>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</si>
  <si>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</si>
  <si>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</si>
  <si>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</si>
  <si>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</si>
  <si>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</si>
  <si>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</si>
  <si>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</si>
  <si>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</si>
  <si>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</si>
  <si>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</si>
  <si>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</si>
  <si>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</si>
  <si>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</si>
  <si>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</si>
  <si>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</si>
  <si>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</si>
  <si>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July</t>
  </si>
  <si>
    <t>August</t>
  </si>
  <si>
    <t>Last updated August 13, 2012.</t>
  </si>
  <si>
    <t>Guinea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</si>
</sst>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6">
      <selection activeCell="A22" sqref="A22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40</v>
      </c>
      <c r="D3" s="33" t="s">
        <v>39</v>
      </c>
      <c r="E3" s="33" t="str">
        <f>B3</f>
        <v>August</v>
      </c>
      <c r="F3" s="33"/>
      <c r="G3" s="27" t="s">
        <v>0</v>
      </c>
      <c r="H3" s="27" t="s">
        <v>2</v>
      </c>
      <c r="I3" s="28"/>
      <c r="J3" s="33" t="s">
        <v>39</v>
      </c>
      <c r="K3" s="33" t="str">
        <f>B3</f>
        <v>August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650</v>
      </c>
      <c r="E7" s="23">
        <v>650</v>
      </c>
      <c r="F7" s="23"/>
      <c r="G7" s="13">
        <f>E7-D7</f>
        <v>0</v>
      </c>
      <c r="H7" s="13">
        <f>E7-B7</f>
        <v>-82</v>
      </c>
      <c r="I7" s="14"/>
      <c r="J7" s="23">
        <v>560</v>
      </c>
      <c r="K7" s="23">
        <v>560</v>
      </c>
      <c r="L7" s="23"/>
      <c r="M7" s="13">
        <f aca="true" t="shared" si="0" ref="M7:M33">K7-J7</f>
        <v>0</v>
      </c>
      <c r="N7" s="13">
        <f>K7-E7</f>
        <v>-90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0">E8-D8</f>
        <v>0</v>
      </c>
      <c r="H8" s="13">
        <f aca="true" t="shared" si="2" ref="H8:H34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0">K8-E8</f>
        <v>50</v>
      </c>
    </row>
    <row r="9" spans="1:14" ht="12.75" customHeight="1">
      <c r="A9" s="15" t="s">
        <v>16</v>
      </c>
      <c r="B9" s="23">
        <v>1296</v>
      </c>
      <c r="D9" s="23">
        <v>900</v>
      </c>
      <c r="E9" s="23">
        <v>1000</v>
      </c>
      <c r="F9" s="23"/>
      <c r="G9" s="13">
        <f t="shared" si="1"/>
        <v>100</v>
      </c>
      <c r="H9" s="13">
        <f t="shared" si="2"/>
        <v>-296</v>
      </c>
      <c r="I9" s="14"/>
      <c r="J9" s="23">
        <v>900</v>
      </c>
      <c r="K9" s="23">
        <v>600</v>
      </c>
      <c r="L9" s="23"/>
      <c r="M9" s="13">
        <f t="shared" si="0"/>
        <v>-300</v>
      </c>
      <c r="N9" s="13">
        <f t="shared" si="3"/>
        <v>-400</v>
      </c>
    </row>
    <row r="10" spans="1:14" ht="12.75" customHeight="1">
      <c r="A10" s="6" t="s">
        <v>5</v>
      </c>
      <c r="B10" s="23">
        <v>778</v>
      </c>
      <c r="D10" s="23">
        <v>600</v>
      </c>
      <c r="E10" s="23">
        <v>600</v>
      </c>
      <c r="F10" s="23"/>
      <c r="G10" s="13">
        <f t="shared" si="1"/>
        <v>0</v>
      </c>
      <c r="H10" s="13">
        <f t="shared" si="2"/>
        <v>-178</v>
      </c>
      <c r="I10" s="13"/>
      <c r="J10" s="23">
        <v>750</v>
      </c>
      <c r="K10" s="23">
        <v>750</v>
      </c>
      <c r="L10" s="23"/>
      <c r="M10" s="13">
        <f t="shared" si="0"/>
        <v>0</v>
      </c>
      <c r="N10" s="13">
        <f t="shared" si="3"/>
        <v>150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950</v>
      </c>
      <c r="K11" s="23">
        <v>950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23">
        <v>487</v>
      </c>
      <c r="D12" s="23">
        <v>500</v>
      </c>
      <c r="E12" s="23">
        <v>500</v>
      </c>
      <c r="F12" s="23"/>
      <c r="G12" s="13">
        <f t="shared" si="1"/>
        <v>0</v>
      </c>
      <c r="H12" s="13">
        <f t="shared" si="2"/>
        <v>13</v>
      </c>
      <c r="I12" s="13"/>
      <c r="J12" s="23">
        <v>600</v>
      </c>
      <c r="K12" s="23">
        <v>600</v>
      </c>
      <c r="L12" s="23"/>
      <c r="M12" s="13">
        <f t="shared" si="0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70</v>
      </c>
      <c r="D13" s="23">
        <v>15</v>
      </c>
      <c r="E13" s="23">
        <v>15</v>
      </c>
      <c r="F13" s="23"/>
      <c r="G13" s="13">
        <f t="shared" si="1"/>
        <v>0</v>
      </c>
      <c r="H13" s="13">
        <f t="shared" si="2"/>
        <v>-55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600</v>
      </c>
      <c r="K14" s="23">
        <v>600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241</v>
      </c>
      <c r="D15" s="23">
        <v>245</v>
      </c>
      <c r="E15" s="23">
        <v>245</v>
      </c>
      <c r="F15" s="23"/>
      <c r="G15" s="13">
        <f t="shared" si="1"/>
        <v>0</v>
      </c>
      <c r="H15" s="13">
        <f t="shared" si="2"/>
        <v>4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42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250</v>
      </c>
      <c r="D17" s="23">
        <v>230</v>
      </c>
      <c r="E17" s="23">
        <v>230</v>
      </c>
      <c r="F17" s="23"/>
      <c r="G17" s="13">
        <f t="shared" si="1"/>
        <v>0</v>
      </c>
      <c r="H17" s="13">
        <f t="shared" si="2"/>
        <v>-20</v>
      </c>
      <c r="I17" s="13"/>
      <c r="J17" s="23">
        <v>250</v>
      </c>
      <c r="K17" s="23">
        <v>250</v>
      </c>
      <c r="L17" s="23"/>
      <c r="M17" s="13">
        <f t="shared" si="0"/>
        <v>0</v>
      </c>
      <c r="N17" s="13">
        <f t="shared" si="3"/>
        <v>20</v>
      </c>
    </row>
    <row r="18" spans="1:14" ht="12.75" customHeight="1">
      <c r="A18" s="2" t="s">
        <v>8</v>
      </c>
      <c r="B18" s="23">
        <v>4637</v>
      </c>
      <c r="D18" s="23">
        <v>8000</v>
      </c>
      <c r="E18" s="23">
        <v>8000</v>
      </c>
      <c r="F18" s="23"/>
      <c r="G18" s="13">
        <f t="shared" si="1"/>
        <v>0</v>
      </c>
      <c r="H18" s="13">
        <f t="shared" si="2"/>
        <v>3363</v>
      </c>
      <c r="I18" s="13"/>
      <c r="J18" s="23">
        <v>6500</v>
      </c>
      <c r="K18" s="23">
        <v>6500</v>
      </c>
      <c r="L18" s="23"/>
      <c r="M18" s="13">
        <f t="shared" si="0"/>
        <v>0</v>
      </c>
      <c r="N18" s="13">
        <f t="shared" si="3"/>
        <v>-1500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5</v>
      </c>
      <c r="E20" s="23">
        <v>5</v>
      </c>
      <c r="F20" s="23"/>
      <c r="G20" s="13">
        <f t="shared" si="1"/>
        <v>0</v>
      </c>
      <c r="H20" s="13">
        <f t="shared" si="2"/>
        <v>1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3414</v>
      </c>
      <c r="D21" s="23">
        <v>3750</v>
      </c>
      <c r="E21" s="23">
        <v>3750</v>
      </c>
      <c r="F21" s="23"/>
      <c r="G21" s="13">
        <f t="shared" si="1"/>
        <v>0</v>
      </c>
      <c r="H21" s="13">
        <f t="shared" si="2"/>
        <v>336</v>
      </c>
      <c r="I21" s="13"/>
      <c r="J21" s="23">
        <v>4000</v>
      </c>
      <c r="K21" s="23">
        <v>4000</v>
      </c>
      <c r="L21" s="23"/>
      <c r="M21" s="13">
        <f t="shared" si="0"/>
        <v>0</v>
      </c>
      <c r="N21" s="13">
        <f t="shared" si="3"/>
        <v>250</v>
      </c>
    </row>
    <row r="22" spans="1:14" ht="12.75" customHeight="1">
      <c r="A22" s="2" t="s">
        <v>34</v>
      </c>
      <c r="B22" s="23">
        <v>208</v>
      </c>
      <c r="D22" s="23">
        <v>150</v>
      </c>
      <c r="E22" s="23">
        <v>200</v>
      </c>
      <c r="F22" s="23"/>
      <c r="G22" s="13">
        <f t="shared" si="1"/>
        <v>50</v>
      </c>
      <c r="H22" s="13">
        <f t="shared" si="2"/>
        <v>-8</v>
      </c>
      <c r="I22" s="13"/>
      <c r="J22" s="23">
        <v>150</v>
      </c>
      <c r="K22" s="23">
        <v>150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20</v>
      </c>
      <c r="E23" s="23">
        <v>20</v>
      </c>
      <c r="F23" s="23"/>
      <c r="G23" s="13">
        <f t="shared" si="1"/>
        <v>0</v>
      </c>
      <c r="H23" s="13">
        <f t="shared" si="2"/>
        <v>-30</v>
      </c>
      <c r="I23" s="13"/>
      <c r="J23" s="23">
        <v>60</v>
      </c>
      <c r="K23" s="23">
        <v>60</v>
      </c>
      <c r="L23" s="23"/>
      <c r="M23" s="13">
        <f t="shared" si="0"/>
        <v>0</v>
      </c>
      <c r="N23" s="13">
        <f t="shared" si="3"/>
        <v>40</v>
      </c>
    </row>
    <row r="24" spans="1:14" ht="12.75" customHeight="1">
      <c r="A24" s="2" t="s">
        <v>35</v>
      </c>
      <c r="B24" s="23">
        <v>142</v>
      </c>
      <c r="D24" s="23">
        <v>150</v>
      </c>
      <c r="E24" s="23">
        <v>150</v>
      </c>
      <c r="F24" s="23"/>
      <c r="G24" s="13">
        <f t="shared" si="1"/>
        <v>0</v>
      </c>
      <c r="H24" s="13">
        <f t="shared" si="2"/>
        <v>8</v>
      </c>
      <c r="I24" s="13"/>
      <c r="J24" s="23">
        <v>150</v>
      </c>
      <c r="K24" s="23">
        <v>150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10</v>
      </c>
      <c r="B25" s="23">
        <v>10647</v>
      </c>
      <c r="D25" s="23">
        <v>6500</v>
      </c>
      <c r="E25" s="23">
        <v>6500</v>
      </c>
      <c r="F25" s="23"/>
      <c r="G25" s="13">
        <f t="shared" si="1"/>
        <v>0</v>
      </c>
      <c r="H25" s="13">
        <f t="shared" si="2"/>
        <v>-4147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1500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3450</v>
      </c>
      <c r="E28" s="23">
        <v>3500</v>
      </c>
      <c r="F28" s="23"/>
      <c r="G28" s="13">
        <f>E28-D28</f>
        <v>50</v>
      </c>
      <c r="H28" s="13">
        <f>E28-B28</f>
        <v>253</v>
      </c>
      <c r="I28" s="13"/>
      <c r="J28" s="23">
        <v>3100</v>
      </c>
      <c r="K28" s="23">
        <v>3100</v>
      </c>
      <c r="L28" s="23"/>
      <c r="M28" s="13">
        <f t="shared" si="0"/>
        <v>0</v>
      </c>
      <c r="N28" s="13">
        <f>K28-E28</f>
        <v>-400</v>
      </c>
    </row>
    <row r="29" spans="1:14" ht="12.75" customHeight="1">
      <c r="A29" s="2" t="s">
        <v>11</v>
      </c>
      <c r="B29" s="23">
        <v>841</v>
      </c>
      <c r="D29" s="23">
        <v>850</v>
      </c>
      <c r="E29" s="23">
        <v>850</v>
      </c>
      <c r="F29" s="23"/>
      <c r="G29" s="13">
        <f t="shared" si="1"/>
        <v>0</v>
      </c>
      <c r="H29" s="13">
        <f t="shared" si="2"/>
        <v>9</v>
      </c>
      <c r="I29" s="13"/>
      <c r="J29" s="23">
        <v>850</v>
      </c>
      <c r="K29" s="23">
        <v>850</v>
      </c>
      <c r="L29" s="23"/>
      <c r="M29" s="13">
        <f t="shared" si="0"/>
        <v>0</v>
      </c>
      <c r="N29" s="13">
        <f t="shared" si="3"/>
        <v>0</v>
      </c>
    </row>
    <row r="30" spans="1:14" ht="12.75" customHeight="1">
      <c r="A30" s="2" t="s">
        <v>12</v>
      </c>
      <c r="B30" s="23">
        <v>7000</v>
      </c>
      <c r="D30" s="23">
        <v>7000</v>
      </c>
      <c r="E30" s="23">
        <v>7000</v>
      </c>
      <c r="F30" s="23"/>
      <c r="G30" s="13">
        <f t="shared" si="1"/>
        <v>0</v>
      </c>
      <c r="H30" s="13">
        <f t="shared" si="2"/>
        <v>0</v>
      </c>
      <c r="I30" s="13"/>
      <c r="J30" s="23">
        <v>7000</v>
      </c>
      <c r="K30" s="23">
        <v>7000</v>
      </c>
      <c r="L30" s="23"/>
      <c r="M30" s="13">
        <f t="shared" si="0"/>
        <v>0</v>
      </c>
      <c r="N30" s="13">
        <f t="shared" si="3"/>
        <v>0</v>
      </c>
    </row>
    <row r="31" spans="1:14" ht="12.75" customHeight="1">
      <c r="A31" s="2" t="s">
        <v>21</v>
      </c>
      <c r="B31" s="23">
        <f>SUM(B7:B30)</f>
        <v>35945</v>
      </c>
      <c r="D31" s="23">
        <f>SUM(D7:D30)</f>
        <v>35255</v>
      </c>
      <c r="E31" s="23">
        <f>SUM(E7:E30)</f>
        <v>35455</v>
      </c>
      <c r="F31" s="23"/>
      <c r="G31" s="13">
        <f>E31-D31</f>
        <v>200</v>
      </c>
      <c r="H31" s="13">
        <f>E31-B31</f>
        <v>-490</v>
      </c>
      <c r="I31" s="13"/>
      <c r="J31" s="23">
        <f>SUM(J7:J30)</f>
        <v>35570</v>
      </c>
      <c r="K31" s="23">
        <f>SUM(K7:K30)</f>
        <v>35270</v>
      </c>
      <c r="L31" s="23"/>
      <c r="M31" s="13">
        <f t="shared" si="0"/>
        <v>-300</v>
      </c>
      <c r="N31" s="13">
        <f>K31-E31</f>
        <v>-185</v>
      </c>
    </row>
    <row r="32" spans="1:14" ht="12.75" customHeight="1">
      <c r="A32" s="2" t="s">
        <v>23</v>
      </c>
      <c r="B32" s="41">
        <f>B34-B31</f>
        <v>234</v>
      </c>
      <c r="D32" s="41">
        <f>D34-D31</f>
        <v>199</v>
      </c>
      <c r="E32" s="41">
        <f>E34-E31</f>
        <v>199</v>
      </c>
      <c r="F32" s="41"/>
      <c r="G32" s="43">
        <f>G34-SUM(G7:G30)</f>
        <v>0</v>
      </c>
      <c r="H32" s="13">
        <f>E32-B32-1</f>
        <v>-36</v>
      </c>
      <c r="I32" s="41"/>
      <c r="J32" s="41">
        <f>J34-J31</f>
        <v>225</v>
      </c>
      <c r="K32" s="41">
        <f>K34-K31</f>
        <v>225</v>
      </c>
      <c r="L32" s="41"/>
      <c r="M32" s="13">
        <f t="shared" si="0"/>
        <v>0</v>
      </c>
      <c r="N32" s="41">
        <f>N34-SUM(N7:N30)</f>
        <v>26</v>
      </c>
    </row>
    <row r="33" spans="1:14" ht="8.25" customHeight="1">
      <c r="A33" s="2"/>
      <c r="B33" s="41"/>
      <c r="D33" s="41"/>
      <c r="E33" s="41"/>
      <c r="F33" s="41"/>
      <c r="G33" s="41"/>
      <c r="H33" s="13"/>
      <c r="I33" s="41"/>
      <c r="J33" s="41"/>
      <c r="K33" s="41"/>
      <c r="L33" s="41"/>
      <c r="M33" s="13">
        <f t="shared" si="0"/>
        <v>0</v>
      </c>
      <c r="N33" s="41"/>
    </row>
    <row r="34" spans="1:15" ht="12.75" customHeight="1">
      <c r="A34" s="15" t="s">
        <v>14</v>
      </c>
      <c r="B34" s="23">
        <v>36179</v>
      </c>
      <c r="D34" s="23">
        <v>35454</v>
      </c>
      <c r="E34" s="23">
        <v>35654</v>
      </c>
      <c r="F34" s="23"/>
      <c r="G34" s="13">
        <f>E34-D34</f>
        <v>200</v>
      </c>
      <c r="H34" s="13">
        <f t="shared" si="2"/>
        <v>-525</v>
      </c>
      <c r="I34" s="14"/>
      <c r="J34" s="23">
        <v>35795</v>
      </c>
      <c r="K34" s="23">
        <v>35495</v>
      </c>
      <c r="L34" s="23"/>
      <c r="M34" s="13">
        <f>K34-J34</f>
        <v>-300</v>
      </c>
      <c r="N34" s="13">
        <f>K34-E34</f>
        <v>-159</v>
      </c>
      <c r="O34" s="36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22</v>
      </c>
      <c r="B36" s="16">
        <f>B28/B34</f>
        <v>0.08974819646756406</v>
      </c>
      <c r="D36" s="16">
        <f>D28/D34</f>
        <v>0.09730918937214418</v>
      </c>
      <c r="E36" s="16">
        <f>E28/E34</f>
        <v>0.09816570370785886</v>
      </c>
      <c r="F36" s="16"/>
      <c r="G36" s="32" t="s">
        <v>24</v>
      </c>
      <c r="H36" s="32" t="s">
        <v>24</v>
      </c>
      <c r="I36" s="13"/>
      <c r="J36" s="16">
        <f>J28/J34</f>
        <v>0.08660427433999161</v>
      </c>
      <c r="K36" s="16">
        <f>K28/K34</f>
        <v>0.08733624454148471</v>
      </c>
      <c r="L36" s="16"/>
      <c r="M36" s="32" t="s">
        <v>24</v>
      </c>
      <c r="N36" s="32" t="s">
        <v>24</v>
      </c>
    </row>
    <row r="37" spans="1:14" ht="12.75" customHeight="1">
      <c r="A37" s="4"/>
      <c r="B37" s="18"/>
      <c r="C37" s="31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25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31</v>
      </c>
      <c r="B39" s="14"/>
      <c r="D39" s="17"/>
      <c r="E39" s="17"/>
      <c r="F39" s="17"/>
      <c r="G39" s="14"/>
      <c r="H39" s="14"/>
      <c r="I39" s="14"/>
      <c r="J39" s="38"/>
      <c r="K39" s="38"/>
      <c r="L39" s="17"/>
      <c r="M39" s="40"/>
      <c r="N39" s="14"/>
    </row>
    <row r="40" spans="1:14" ht="12" customHeight="1">
      <c r="A40" s="1" t="s">
        <v>26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41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.75">
      <c r="B42" s="20"/>
      <c r="D42" s="23"/>
      <c r="E42" s="23"/>
      <c r="F42" s="23"/>
      <c r="G42" s="20"/>
      <c r="H42" s="20"/>
      <c r="I42" s="20"/>
      <c r="J42" s="39"/>
      <c r="K42" s="39"/>
      <c r="L42" s="23"/>
      <c r="M42" s="20"/>
      <c r="N42" s="20"/>
    </row>
    <row r="43" spans="2:14" ht="12.75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.75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B32" r:id="rId2" display="=b34-@SUM(b7:b26)"/>
    <hyperlink ref="E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lmcreek</cp:lastModifiedBy>
  <cp:lastPrinted>2009-07-14T17:56:29Z</cp:lastPrinted>
  <dcterms:created xsi:type="dcterms:W3CDTF">2004-07-15T15:32:52Z</dcterms:created>
  <dcterms:modified xsi:type="dcterms:W3CDTF">2012-08-14T14:33:13Z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