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<sst xmlns="http://schemas.openxmlformats.org/spreadsheetml/2006/main" count="31" uniqueCount="30">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</sst>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332.95</v>
      </c>
      <c r="E6" s="20">
        <f>+B6+C6+D6</f>
        <v>45644.95</v>
      </c>
      <c r="F6" s="20"/>
      <c r="G6" s="20">
        <f>+I6-H6</f>
        <v>32234.903999999995</v>
      </c>
      <c r="H6" s="20">
        <v>13149.582</v>
      </c>
      <c r="I6" s="20">
        <f>+E6-J6</f>
        <v>45384.486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v>44640</v>
      </c>
      <c r="D7" s="20">
        <v>400</v>
      </c>
      <c r="E7" s="20">
        <f>+B7+C7+D7</f>
        <v>45300.464</v>
      </c>
      <c r="F7" s="20"/>
      <c r="G7" s="20">
        <f>+I7-H7</f>
        <v>33300.464</v>
      </c>
      <c r="H7" s="20">
        <v>11700</v>
      </c>
      <c r="I7" s="20">
        <f>+E7-J7</f>
        <v>45000.464</v>
      </c>
      <c r="J7" s="20">
        <v>300</v>
      </c>
    </row>
    <row r="8" spans="1:10" ht="18.75">
      <c r="A8" s="2" t="s">
        <v>27</v>
      </c>
      <c r="B8" s="19">
        <f>J7</f>
        <v>300</v>
      </c>
      <c r="C8" s="20">
        <v>45475</v>
      </c>
      <c r="D8" s="20">
        <v>325</v>
      </c>
      <c r="E8" s="20">
        <f>+B8+C8+D8</f>
        <v>46100</v>
      </c>
      <c r="F8" s="20"/>
      <c r="G8" s="20">
        <f>+I8-H8</f>
        <v>33800</v>
      </c>
      <c r="H8" s="20">
        <v>12000</v>
      </c>
      <c r="I8" s="20">
        <f>+E8-J8</f>
        <v>45800</v>
      </c>
      <c r="J8" s="20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16">SUM(B11:D11)</f>
        <v>4296.938640265905</v>
      </c>
      <c r="F11" s="16"/>
      <c r="G11" s="22">
        <f aca="true" t="shared" si="1" ref="G11:G16">I11-H11</f>
        <v>3009.9336481696378</v>
      </c>
      <c r="H11" s="17">
        <f>((657.256383+2.098+150.976814))*(2.204622/2)</f>
        <v>893.236992096267</v>
      </c>
      <c r="I11" s="16">
        <f aca="true" t="shared" si="2" ref="I11:I17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2765.696114714586</v>
      </c>
      <c r="H12" s="16">
        <f>((845.239604+15.814+213.576162))*(2.204622/2)</f>
        <v>1184.576211989226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24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2974.90885404054</v>
      </c>
      <c r="H13" s="17">
        <f>((745.920201+4.978+219.587313))*(2.204622/2)</f>
        <v>1069.776857422854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25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26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28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29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>SUM(B17:D17)</f>
        <v>4132.32660664104</v>
      </c>
      <c r="F17" s="16"/>
      <c r="G17" s="22">
        <f>I17-H17</f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1" t="s">
        <v>23</v>
      </c>
      <c r="B18" s="15"/>
      <c r="C18" s="18">
        <f>SUM(C11:C17)</f>
        <v>26987.721999999994</v>
      </c>
      <c r="D18" s="18">
        <f>SUM(D11:D17)</f>
        <v>253.415130367644</v>
      </c>
      <c r="E18" s="18">
        <f>B11+C18+D18</f>
        <v>27501.60113036764</v>
      </c>
      <c r="F18" s="15">
        <f>SUM(F11:F12)</f>
        <v>0</v>
      </c>
      <c r="G18" s="18">
        <f>SUM(G11:G17)</f>
        <v>19560.184034912425</v>
      </c>
      <c r="H18" s="18">
        <f>SUM(H11:H17)</f>
        <v>7529.1480954552235</v>
      </c>
      <c r="I18" s="18">
        <f>SUM(I11:I17)</f>
        <v>27089.332130367646</v>
      </c>
      <c r="J18" s="15"/>
    </row>
    <row r="19" spans="1:10" ht="18.75">
      <c r="A19" s="7" t="s">
        <v>17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.7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2" t="s">
        <v>12</v>
      </c>
      <c r="B21" s="8">
        <f ca="1">NOW()</f>
        <v>42534.485835416664</v>
      </c>
      <c r="C21" s="9"/>
      <c r="D21" s="6"/>
      <c r="E21" s="6"/>
      <c r="F21" s="6"/>
      <c r="G21" s="6"/>
      <c r="H21" s="6"/>
      <c r="I21" s="6"/>
      <c r="J21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Ash, Shelbi Knisley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2016-06-13T15:39:48Z</dcterms:modified>
  <cp:category/>
  <cp:version/>
  <cp:contentType/>
  <cp:contentStatus/>
</cp:coreProperties>
</file>