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95" yWindow="0" windowWidth="8940" windowHeight="8220" activeTab="0"/>
  </bookViews>
  <sheets>
    <sheet name="Table 7" sheetId="1" r:id="rId1"/>
  </sheets>
  <definedNames>
    <definedName name="_xlnm.Print_Area" localSheetId="0">'Table 7'!$A$1:$O$13</definedName>
  </definedNames>
  <calcPr fullCalcOnLoad="1"/>
</workbook>
</file>

<file path=xl/sharedStrings.xml><?xml version="1.0" encoding="utf-8"?>
<sst xmlns="http://schemas.openxmlformats.org/spreadsheetml/2006/main" count="33" uniqueCount="33">
  <si>
    <t>Disappearance</t>
  </si>
  <si>
    <t xml:space="preserve">Beginning </t>
  </si>
  <si>
    <t xml:space="preserve">Ending </t>
  </si>
  <si>
    <t xml:space="preserve">stocks </t>
  </si>
  <si>
    <t>Production</t>
  </si>
  <si>
    <t xml:space="preserve">Imports </t>
  </si>
  <si>
    <t xml:space="preserve">Crush </t>
  </si>
  <si>
    <t>Exports</t>
  </si>
  <si>
    <t xml:space="preserve">Total </t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</si>
  <si>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</t>
    </r>
  </si>
  <si>
    <t>Domestic</t>
  </si>
  <si>
    <t>Table 7--Peanuts:  U.S. supply and disappearance</t>
  </si>
  <si>
    <t>Seed &amp;</t>
  </si>
  <si>
    <t xml:space="preserve">food </t>
  </si>
  <si>
    <t>residual</t>
  </si>
  <si>
    <t xml:space="preserve">      Million pounds</t>
  </si>
  <si>
    <t>Last update:</t>
  </si>
  <si>
    <r>
      <t xml:space="preserve">U.S. Census Bureau, </t>
    </r>
    <r>
      <rPr>
        <i/>
        <sz val="12"/>
        <rFont val="Times New Roman"/>
        <family val="1"/>
      </rPr>
      <t>Foreign Trade Statistics.</t>
    </r>
  </si>
  <si>
    <t>Area</t>
  </si>
  <si>
    <t>Yield</t>
  </si>
  <si>
    <t>Planted</t>
  </si>
  <si>
    <t>Harvested</t>
  </si>
  <si>
    <t>Pounds/acre</t>
  </si>
  <si>
    <r>
      <t xml:space="preserve">Sources: USDA, National Agricultural Statistics Service, </t>
    </r>
    <r>
      <rPr>
        <i/>
        <sz val="12"/>
        <rFont val="Times New Roman"/>
        <family val="1"/>
      </rPr>
      <t>Crop Production</t>
    </r>
    <r>
      <rPr>
        <sz val="12"/>
        <rFont val="Times New Roman"/>
        <family val="1"/>
      </rPr>
      <t xml:space="preserve"> and </t>
    </r>
    <r>
      <rPr>
        <i/>
        <sz val="12"/>
        <rFont val="Times New Roman"/>
        <family val="1"/>
      </rPr>
      <t>Peanut Stocks and Processing,</t>
    </r>
    <r>
      <rPr>
        <sz val="12"/>
        <rFont val="Times New Roman"/>
        <family val="1"/>
      </rPr>
      <t>and U.S. Department of Commerce,</t>
    </r>
  </si>
  <si>
    <t>Year beginning</t>
  </si>
  <si>
    <t>August 1</t>
  </si>
  <si>
    <t>1,000 acres</t>
  </si>
  <si>
    <t>Supply</t>
  </si>
  <si>
    <t xml:space="preserve">Total  </t>
  </si>
  <si>
    <t xml:space="preserve"> stocks </t>
  </si>
  <si>
    <t>2011/12</t>
  </si>
  <si>
    <r>
      <t>2012/13</t>
    </r>
    <r>
      <rPr>
        <vertAlign val="superscript"/>
        <sz val="12"/>
        <rFont val="Times New Roman"/>
        <family val="1"/>
      </rPr>
      <t>1</t>
    </r>
  </si>
  <si>
    <r>
      <t>2013/14</t>
    </r>
    <r>
      <rPr>
        <vertAlign val="superscript"/>
        <sz val="12"/>
        <rFont val="Times New Roman"/>
        <family val="1"/>
      </rPr>
      <t>2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</si>
</sst>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3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16" fontId="1" fillId="0" borderId="10" xfId="0" applyNumberFormat="1" applyFont="1" applyBorder="1" applyAlignment="1">
      <alignment/>
    </xf>
    <xf numFmtId="164" fontId="1" fillId="0" borderId="0" xfId="42" applyNumberFormat="1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14" fontId="1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37" fontId="1" fillId="0" borderId="0" xfId="42" applyNumberFormat="1" applyFont="1" applyAlignment="1">
      <alignment horizontal="center"/>
    </xf>
    <xf numFmtId="37" fontId="1" fillId="0" borderId="10" xfId="42" applyNumberFormat="1" applyFont="1" applyBorder="1" applyAlignment="1">
      <alignment horizontal="center"/>
    </xf>
    <xf numFmtId="16" fontId="1" fillId="0" borderId="10" xfId="0" applyNumberFormat="1" applyFont="1" applyBorder="1" applyAlignment="1" quotePrefix="1">
      <alignment/>
    </xf>
    <xf numFmtId="0" fontId="0" fillId="0" borderId="0" xfId="0" applyAlignment="1">
      <alignment horizontal="center"/>
    </xf>
    <xf numFmtId="37" fontId="1" fillId="0" borderId="0" xfId="42" applyNumberFormat="1" applyFont="1" applyBorder="1" applyAlignment="1">
      <alignment horizontal="right" indent="1"/>
    </xf>
    <xf numFmtId="37" fontId="1" fillId="0" borderId="0" xfId="42" applyNumberFormat="1" applyFont="1" applyAlignment="1">
      <alignment horizontal="right" indent="1"/>
    </xf>
    <xf numFmtId="37" fontId="1" fillId="0" borderId="10" xfId="42" applyNumberFormat="1" applyFont="1" applyBorder="1" applyAlignment="1">
      <alignment horizontal="right" indent="1"/>
    </xf>
    <xf numFmtId="0" fontId="1" fillId="0" borderId="11" xfId="0" applyFont="1" applyBorder="1" applyAlignment="1">
      <alignment horizontal="center"/>
    </xf>
    <xf numFmtId="0" fontId="2" fillId="0" borderId="12" xfId="0" applyFont="1" applyBorder="1" applyAlignment="1" quotePrefix="1">
      <alignment horizontal="center"/>
    </xf>
    <xf numFmtId="0" fontId="2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"/>
  <sheetViews>
    <sheetView tabSelected="1" zoomScalePageLayoutView="0" workbookViewId="0" topLeftCell="A1">
      <selection activeCell="H14" sqref="H14"/>
    </sheetView>
  </sheetViews>
  <sheetFormatPr defaultColWidth="9.140625" defaultRowHeight="12.75"/>
  <cols>
    <col min="1" max="1" width="14.57421875" style="0" customWidth="1"/>
    <col min="2" max="2" width="11.57421875" style="0" customWidth="1"/>
    <col min="3" max="3" width="9.57421875" style="0" customWidth="1"/>
    <col min="4" max="4" width="11.57421875" style="0" customWidth="1"/>
    <col min="5" max="5" width="10.57421875" style="0" customWidth="1"/>
    <col min="6" max="6" width="9.57421875" style="0" customWidth="1"/>
    <col min="7" max="7" width="10.57421875" style="0" customWidth="1"/>
    <col min="8" max="8" width="7.28125" style="0" customWidth="1"/>
    <col min="9" max="9" width="6.57421875" style="0" hidden="1" customWidth="1"/>
    <col min="10" max="10" width="8.57421875" style="0" customWidth="1"/>
    <col min="11" max="11" width="7.57421875" style="0" customWidth="1"/>
    <col min="12" max="13" width="8.57421875" style="0" customWidth="1"/>
    <col min="14" max="15" width="7.57421875" style="0" customWidth="1"/>
  </cols>
  <sheetData>
    <row r="1" spans="1:15" ht="15.75">
      <c r="A1" s="1" t="s">
        <v>11</v>
      </c>
      <c r="B1" s="1"/>
      <c r="C1" s="1"/>
      <c r="D1" s="1"/>
      <c r="E1" s="1"/>
      <c r="F1" s="1"/>
      <c r="G1" s="1"/>
      <c r="H1" s="1"/>
      <c r="I1" s="1"/>
      <c r="J1" s="2"/>
      <c r="K1" s="2"/>
      <c r="L1" s="2"/>
      <c r="O1" s="1"/>
    </row>
    <row r="2" spans="1:14" ht="15.75">
      <c r="A2" s="2"/>
      <c r="B2" s="18" t="s">
        <v>18</v>
      </c>
      <c r="C2" s="18"/>
      <c r="D2" s="7" t="s">
        <v>19</v>
      </c>
      <c r="E2" s="18" t="s">
        <v>27</v>
      </c>
      <c r="F2" s="18"/>
      <c r="G2" s="18"/>
      <c r="H2" s="18"/>
      <c r="J2" s="18" t="s">
        <v>0</v>
      </c>
      <c r="K2" s="18"/>
      <c r="L2" s="18"/>
      <c r="M2" s="18"/>
      <c r="N2" s="18"/>
    </row>
    <row r="3" spans="1:15" ht="15.75">
      <c r="A3" s="2" t="s">
        <v>24</v>
      </c>
      <c r="B3" s="7" t="s">
        <v>20</v>
      </c>
      <c r="C3" s="7" t="s">
        <v>21</v>
      </c>
      <c r="D3" s="2"/>
      <c r="E3" s="7" t="s">
        <v>1</v>
      </c>
      <c r="F3" s="7"/>
      <c r="G3" s="7"/>
      <c r="H3" s="7"/>
      <c r="J3" s="7" t="s">
        <v>10</v>
      </c>
      <c r="K3" s="7"/>
      <c r="L3" s="7" t="s">
        <v>12</v>
      </c>
      <c r="M3" s="7"/>
      <c r="N3" s="7"/>
      <c r="O3" s="7" t="s">
        <v>2</v>
      </c>
    </row>
    <row r="4" spans="1:15" ht="15.75">
      <c r="A4" s="13" t="s">
        <v>25</v>
      </c>
      <c r="B4" s="3"/>
      <c r="C4" s="3"/>
      <c r="D4" s="3"/>
      <c r="E4" s="8" t="s">
        <v>3</v>
      </c>
      <c r="F4" s="8" t="s">
        <v>4</v>
      </c>
      <c r="G4" s="8" t="s">
        <v>5</v>
      </c>
      <c r="H4" s="8" t="s">
        <v>8</v>
      </c>
      <c r="I4" s="8"/>
      <c r="J4" s="8" t="s">
        <v>13</v>
      </c>
      <c r="K4" s="8" t="s">
        <v>6</v>
      </c>
      <c r="L4" s="8" t="s">
        <v>14</v>
      </c>
      <c r="M4" s="8" t="s">
        <v>7</v>
      </c>
      <c r="N4" s="8" t="s">
        <v>28</v>
      </c>
      <c r="O4" s="8" t="s">
        <v>29</v>
      </c>
    </row>
    <row r="5" spans="1:15" ht="15.75">
      <c r="A5" s="2"/>
      <c r="B5" s="19" t="s">
        <v>26</v>
      </c>
      <c r="C5" s="20"/>
      <c r="D5" s="10" t="s">
        <v>22</v>
      </c>
      <c r="E5" s="20" t="s">
        <v>15</v>
      </c>
      <c r="F5" s="20"/>
      <c r="G5" s="20"/>
      <c r="H5" s="20"/>
      <c r="I5" s="20"/>
      <c r="J5" s="20"/>
      <c r="K5" s="20"/>
      <c r="L5" s="20"/>
      <c r="M5" s="20"/>
      <c r="N5" s="20"/>
      <c r="O5" s="20"/>
    </row>
    <row r="6" spans="1:15" ht="15.75">
      <c r="A6" s="2"/>
      <c r="B6" s="14"/>
      <c r="C6" s="14"/>
      <c r="E6" s="2"/>
      <c r="F6" s="2"/>
      <c r="G6" s="2"/>
      <c r="H6" s="2"/>
      <c r="J6" s="2"/>
      <c r="K6" s="2"/>
      <c r="L6" s="2"/>
      <c r="M6" s="2"/>
      <c r="N6" s="2"/>
      <c r="O6" s="2"/>
    </row>
    <row r="7" spans="1:15" ht="15.75">
      <c r="A7" s="6" t="s">
        <v>30</v>
      </c>
      <c r="B7" s="11">
        <v>1140.6</v>
      </c>
      <c r="C7" s="11">
        <v>1080.6</v>
      </c>
      <c r="D7" s="11">
        <f>F7*1000/C7</f>
        <v>3385.7023875624654</v>
      </c>
      <c r="E7" s="11">
        <v>1515.939</v>
      </c>
      <c r="F7" s="11">
        <v>3658.59</v>
      </c>
      <c r="G7" s="15">
        <v>253.8966184896708</v>
      </c>
      <c r="H7" s="11">
        <f>+E7+G7+F7</f>
        <v>5428.425618489671</v>
      </c>
      <c r="I7" s="11"/>
      <c r="J7" s="11">
        <v>2805</v>
      </c>
      <c r="K7" s="11">
        <v>603.601</v>
      </c>
      <c r="L7" s="11">
        <f>+N7-J7-K7-M7</f>
        <v>470.3079841901033</v>
      </c>
      <c r="M7" s="15">
        <v>546.1856342995678</v>
      </c>
      <c r="N7" s="11">
        <f>+H7-O7</f>
        <v>4425.094618489671</v>
      </c>
      <c r="O7" s="11">
        <v>1003.331</v>
      </c>
    </row>
    <row r="8" spans="1:15" ht="18.75">
      <c r="A8" s="6" t="s">
        <v>31</v>
      </c>
      <c r="B8" s="11">
        <v>1638</v>
      </c>
      <c r="C8" s="11">
        <v>1604</v>
      </c>
      <c r="D8" s="11">
        <f>F8*1000/C8</f>
        <v>4216.5211970074815</v>
      </c>
      <c r="E8" s="11">
        <f>O7</f>
        <v>1003.331</v>
      </c>
      <c r="F8" s="11">
        <v>6763.3</v>
      </c>
      <c r="G8" s="15">
        <v>118.743</v>
      </c>
      <c r="H8" s="11">
        <f>+E8+G8+F8</f>
        <v>7885.374</v>
      </c>
      <c r="I8" s="11"/>
      <c r="J8" s="11">
        <v>2734.836</v>
      </c>
      <c r="K8" s="11">
        <v>655.96265</v>
      </c>
      <c r="L8" s="11">
        <f>+N8-J8-K8-M8</f>
        <v>528.4915199182553</v>
      </c>
      <c r="M8" s="16">
        <v>1195.334830081745</v>
      </c>
      <c r="N8" s="11">
        <f>+H8-O8</f>
        <v>5114.625</v>
      </c>
      <c r="O8" s="11">
        <v>2770.749</v>
      </c>
    </row>
    <row r="9" spans="1:15" ht="18.75">
      <c r="A9" s="1" t="s">
        <v>32</v>
      </c>
      <c r="B9" s="12">
        <v>1067</v>
      </c>
      <c r="C9" s="12">
        <v>1042</v>
      </c>
      <c r="D9" s="12">
        <f>F9*1000/C9</f>
        <v>4005.930902111325</v>
      </c>
      <c r="E9" s="12">
        <f>O8</f>
        <v>2770.749</v>
      </c>
      <c r="F9" s="12">
        <v>4174.18</v>
      </c>
      <c r="G9" s="17">
        <v>65</v>
      </c>
      <c r="H9" s="12">
        <f>+E9+G9+F9</f>
        <v>7009.929</v>
      </c>
      <c r="I9" s="12"/>
      <c r="J9" s="12">
        <v>2865</v>
      </c>
      <c r="K9" s="12">
        <v>650</v>
      </c>
      <c r="L9" s="12">
        <f>+N9-J9-K9-M9</f>
        <v>427.9290000000001</v>
      </c>
      <c r="M9" s="12">
        <v>775</v>
      </c>
      <c r="N9" s="12">
        <f>+H9-O9</f>
        <v>4717.929</v>
      </c>
      <c r="O9" s="12">
        <v>2292</v>
      </c>
    </row>
    <row r="10" spans="1:11" ht="18.75">
      <c r="A10" s="5" t="s">
        <v>9</v>
      </c>
      <c r="B10" s="2"/>
      <c r="C10" s="4"/>
      <c r="D10" s="4"/>
      <c r="E10" s="4"/>
      <c r="F10" s="4"/>
      <c r="G10" s="4"/>
      <c r="H10" s="4"/>
      <c r="I10" s="2"/>
      <c r="J10" s="2"/>
      <c r="K10" s="2"/>
    </row>
    <row r="11" spans="1:11" ht="15.75">
      <c r="A11" s="2" t="s">
        <v>23</v>
      </c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1" ht="15.75">
      <c r="A12" s="2" t="s">
        <v>17</v>
      </c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1" ht="15.75">
      <c r="A13" s="2" t="s">
        <v>16</v>
      </c>
      <c r="B13" s="9">
        <f ca="1">NOW()</f>
        <v>41709.883759143515</v>
      </c>
      <c r="C13" s="2"/>
      <c r="D13" s="2"/>
      <c r="E13" s="2"/>
      <c r="F13" s="2"/>
      <c r="G13" s="2"/>
      <c r="H13" s="2"/>
      <c r="I13" s="2"/>
      <c r="J13" s="2"/>
      <c r="K13" s="2"/>
    </row>
    <row r="14" spans="7:8" ht="15.75">
      <c r="G14" s="2"/>
      <c r="H14" s="2"/>
    </row>
    <row r="15" spans="7:8" ht="15.75">
      <c r="G15" s="2"/>
      <c r="H15" s="2"/>
    </row>
    <row r="16" spans="7:8" ht="15.75">
      <c r="G16" s="2"/>
      <c r="H16" s="2"/>
    </row>
    <row r="17" spans="7:8" ht="15.75">
      <c r="G17" s="2"/>
      <c r="H17" s="2"/>
    </row>
  </sheetData>
  <sheetProtection/>
  <mergeCells count="5">
    <mergeCell ref="B2:C2"/>
    <mergeCell ref="B5:C5"/>
    <mergeCell ref="E5:O5"/>
    <mergeCell ref="E2:H2"/>
    <mergeCell ref="J2:N2"/>
  </mergeCells>
  <printOptions/>
  <pageMargins left="0.75" right="0.75" top="1" bottom="1" header="0.5" footer="0.5"/>
  <pageSetup horizontalDpi="600" verticalDpi="600" orientation="portrait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7--Peanuts:  U.S. supply and disappearance</dc:title>
  <dc:subject>Agricultural Economics</dc:subject>
  <dc:creator>Ash, Mark - ERS</dc:creator>
  <cp:keywords>peanuts, acreage, yield, production, exports, crush, stocks</cp:keywords>
  <dc:description/>
  <cp:lastModifiedBy>WIN31TONT40</cp:lastModifiedBy>
  <cp:lastPrinted>2012-10-18T19:29:47Z</cp:lastPrinted>
  <dcterms:created xsi:type="dcterms:W3CDTF">2007-04-12T13:47:44Z</dcterms:created>
  <dcterms:modified xsi:type="dcterms:W3CDTF">2014-03-12T01:12:46Z</dcterms:modified>
  <cp:category/>
  <cp:version/>
  <cp:contentType/>
  <cp:contentStatus/>
</cp:coreProperties>
</file>