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<sst xmlns="http://schemas.openxmlformats.org/spreadsheetml/2006/main" count="94" uniqueCount="53">
  <si>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 xml:space="preserve"> </t>
  </si>
  <si>
    <t xml:space="preserve">                   Item</t>
  </si>
  <si>
    <t>Gross value of production</t>
  </si>
  <si>
    <t xml:space="preserve">  Corn grain</t>
  </si>
  <si>
    <t xml:space="preserve">  Corn silage</t>
  </si>
  <si>
    <t xml:space="preserve">    Total, gross value of production</t>
  </si>
  <si>
    <t>Operating costs:</t>
  </si>
  <si>
    <t xml:space="preserve">  Seed</t>
  </si>
  <si>
    <t xml:space="preserve">  Fertilizer  2/</t>
  </si>
  <si>
    <t xml:space="preserve">  Chemicals</t>
  </si>
  <si>
    <t xml:space="preserve">  Fuel, lube, and electricity</t>
  </si>
  <si>
    <t xml:space="preserve">  Repairs</t>
  </si>
  <si>
    <t xml:space="preserve">  Purchased irrigation water</t>
  </si>
  <si>
    <t xml:space="preserve">  Interest on operating capital</t>
  </si>
  <si>
    <t xml:space="preserve">      Total,  operating costs</t>
  </si>
  <si>
    <t xml:space="preserve">       </t>
  </si>
  <si>
    <t>Allocated overhead:</t>
  </si>
  <si>
    <t xml:space="preserve">   Hired labor</t>
  </si>
  <si>
    <t xml:space="preserve">   Opportunity cost of unpaid labor</t>
  </si>
  <si>
    <t xml:space="preserve">   Opportunity cost of land</t>
  </si>
  <si>
    <t xml:space="preserve">   Taxes and insurance</t>
  </si>
  <si>
    <t xml:space="preserve">   General farm overhead</t>
  </si>
  <si>
    <t xml:space="preserve">      Total, allocated overhead</t>
  </si>
  <si>
    <t xml:space="preserve">      Total, costs listed</t>
  </si>
  <si>
    <t>Supporting information:</t>
  </si>
  <si>
    <t xml:space="preserve">      Yield (bushels per planted acre)</t>
  </si>
  <si>
    <t xml:space="preserve">      Price (dollars per bu at harvest)</t>
  </si>
  <si>
    <t xml:space="preserve">      Enterprise size (planted acres) 1/</t>
  </si>
  <si>
    <t>Production practices: 1/</t>
  </si>
  <si>
    <t xml:space="preserve">      Irrigated (percent)</t>
  </si>
  <si>
    <t xml:space="preserve">      Dryland (percent)</t>
  </si>
  <si>
    <t>Heartland</t>
  </si>
  <si>
    <t>States</t>
  </si>
  <si>
    <t>United</t>
  </si>
  <si>
    <t>Crescent</t>
  </si>
  <si>
    <t>Northern</t>
  </si>
  <si>
    <t>Great Plains</t>
  </si>
  <si>
    <t>Prairie</t>
  </si>
  <si>
    <t>Gateway</t>
  </si>
  <si>
    <t xml:space="preserve">Eastern </t>
  </si>
  <si>
    <t>Uplands</t>
  </si>
  <si>
    <t>Southern</t>
  </si>
  <si>
    <t>Seaboard</t>
  </si>
  <si>
    <t xml:space="preserve">Northern </t>
  </si>
  <si>
    <t>Dollars per planted acre</t>
  </si>
  <si>
    <t xml:space="preserve"> 1/ Developed from survey base year 2010.</t>
  </si>
  <si>
    <t xml:space="preserve"> 2/ Cost of commercial fertilizers, soil conditioners, and manure.</t>
  </si>
  <si>
    <t xml:space="preserve"> 3/ Cost of custom operations, technical services, and commercial drying.</t>
  </si>
  <si>
    <t xml:space="preserve">  Custom operations  3/</t>
  </si>
  <si>
    <t xml:space="preserve">   Capital recovery of machinery and equipment</t>
  </si>
  <si>
    <t>Value of production less total costs listed</t>
  </si>
  <si>
    <t>Value of production less operating costs</t>
  </si>
  <si>
    <t>Corn production costs and returns per planted acre, by region, 2010 1/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</si>
</sst>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_);\(0\)"/>
    <numFmt numFmtId="167" formatCode="0_)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3" fillId="0" borderId="0" xfId="57" applyFont="1" applyAlignment="1" applyProtection="1" quotePrefix="1">
      <alignment horizontal="left"/>
      <protection/>
    </xf>
    <xf numFmtId="0" fontId="3" fillId="0" borderId="0" xfId="57" applyFont="1" applyAlignment="1" applyProtection="1">
      <alignment horizontal="left"/>
      <protection/>
    </xf>
    <xf numFmtId="2" fontId="3" fillId="0" borderId="0" xfId="55" applyNumberFormat="1" applyFont="1" applyAlignment="1">
      <alignment/>
      <protection/>
    </xf>
    <xf numFmtId="2" fontId="3" fillId="0" borderId="0" xfId="55" applyNumberFormat="1" applyFont="1" applyAlignment="1" applyProtection="1">
      <alignment/>
      <protection/>
    </xf>
    <xf numFmtId="2" fontId="3" fillId="0" borderId="0" xfId="58" applyNumberFormat="1" applyFont="1" applyAlignment="1">
      <alignment/>
      <protection/>
    </xf>
    <xf numFmtId="2" fontId="3" fillId="0" borderId="0" xfId="58" applyNumberFormat="1" applyFont="1">
      <alignment/>
      <protection/>
    </xf>
    <xf numFmtId="2" fontId="3" fillId="0" borderId="0" xfId="56" applyNumberFormat="1" applyFont="1">
      <alignment/>
      <protection/>
    </xf>
    <xf numFmtId="2" fontId="3" fillId="0" borderId="0" xfId="56" applyNumberFormat="1" applyFont="1" applyAlignment="1" applyProtection="1">
      <alignment/>
      <protection/>
    </xf>
    <xf numFmtId="2" fontId="3" fillId="0" borderId="0" xfId="56" applyNumberFormat="1" applyFont="1" applyAlignment="1" applyProtection="1">
      <alignment horizontal="right"/>
      <protection/>
    </xf>
    <xf numFmtId="2" fontId="3" fillId="0" borderId="0" xfId="56" applyNumberFormat="1" applyFont="1" applyProtection="1">
      <alignment/>
      <protection/>
    </xf>
    <xf numFmtId="4" fontId="3" fillId="0" borderId="0" xfId="56" applyNumberFormat="1" applyFont="1" applyProtection="1">
      <alignment/>
      <protection/>
    </xf>
    <xf numFmtId="164" fontId="3" fillId="0" borderId="0" xfId="56" applyNumberFormat="1" applyFont="1" applyProtection="1">
      <alignment/>
      <protection/>
    </xf>
    <xf numFmtId="1" fontId="3" fillId="0" borderId="0" xfId="56" applyNumberFormat="1" applyFont="1">
      <alignment/>
      <protection/>
    </xf>
    <xf numFmtId="165" fontId="3" fillId="0" borderId="0" xfId="56" applyNumberFormat="1" applyFont="1">
      <alignment/>
      <protection/>
    </xf>
    <xf numFmtId="164" fontId="3" fillId="0" borderId="0" xfId="57" applyNumberFormat="1" applyFont="1" applyAlignment="1" applyProtection="1" quotePrefix="1">
      <alignment horizontal="left"/>
      <protection/>
    </xf>
    <xf numFmtId="0" fontId="3" fillId="0" borderId="0" xfId="56" applyNumberFormat="1" applyFont="1">
      <alignment/>
      <protection/>
    </xf>
    <xf numFmtId="43" fontId="3" fillId="0" borderId="0" xfId="56" applyNumberFormat="1" applyFont="1">
      <alignment/>
      <protection/>
    </xf>
    <xf numFmtId="1" fontId="3" fillId="0" borderId="0" xfId="59" applyNumberFormat="1" applyFont="1" applyAlignment="1" applyProtection="1">
      <alignment horizontal="right"/>
      <protection/>
    </xf>
    <xf numFmtId="1" fontId="3" fillId="0" borderId="0" xfId="57" applyNumberFormat="1" applyFont="1" applyAlignment="1" applyProtection="1">
      <alignment horizontal="right"/>
      <protection/>
    </xf>
    <xf numFmtId="166" fontId="3" fillId="0" borderId="0" xfId="57" applyNumberFormat="1" applyFont="1" applyAlignment="1" applyProtection="1">
      <alignment horizontal="right"/>
      <protection/>
    </xf>
    <xf numFmtId="1" fontId="3" fillId="0" borderId="0" xfId="57" applyNumberFormat="1" applyFont="1" applyBorder="1" applyAlignment="1" applyProtection="1">
      <alignment horizontal="right"/>
      <protection/>
    </xf>
    <xf numFmtId="164" fontId="3" fillId="0" borderId="0" xfId="57" applyNumberFormat="1" applyFont="1" applyProtection="1">
      <alignment/>
      <protection/>
    </xf>
    <xf numFmtId="167" fontId="3" fillId="0" borderId="0" xfId="57" applyNumberFormat="1" applyFont="1" applyProtection="1">
      <alignment/>
      <protection/>
    </xf>
    <xf numFmtId="0" fontId="3" fillId="0" borderId="0" xfId="57" applyFont="1" applyAlignment="1" quotePrefix="1">
      <alignment horizontal="left"/>
      <protection/>
    </xf>
    <xf numFmtId="0" fontId="3" fillId="0" borderId="10" xfId="57" applyFont="1" applyBorder="1">
      <alignment/>
      <protection/>
    </xf>
    <xf numFmtId="0" fontId="3" fillId="0" borderId="10" xfId="57" applyFont="1" applyBorder="1" applyAlignment="1" applyProtection="1" quotePrefix="1">
      <alignment horizontal="left"/>
      <protection/>
    </xf>
    <xf numFmtId="0" fontId="3" fillId="0" borderId="0" xfId="57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3" fillId="0" borderId="0" xfId="57" applyNumberFormat="1" applyFont="1" applyBorder="1" applyAlignment="1" applyProtection="1">
      <alignment horizontal="right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11" xfId="57" applyFont="1" applyBorder="1" applyAlignment="1" applyProtection="1">
      <alignment horizontal="left"/>
      <protection/>
    </xf>
    <xf numFmtId="0" fontId="3" fillId="0" borderId="11" xfId="57" applyFont="1" applyBorder="1" applyAlignment="1" applyProtection="1" quotePrefix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0" xfId="57" applyFont="1" applyBorder="1" applyAlignment="1" applyProtection="1" quotePrefix="1">
      <alignment horizontal="center"/>
      <protection/>
    </xf>
    <xf numFmtId="0" fontId="3" fillId="0" borderId="10" xfId="57" applyFont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0" xfId="57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4" xfId="57"/>
    <cellStyle name="Normal 5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1.140625" style="0" customWidth="1"/>
    <col min="3" max="3" width="11.28125" style="0" customWidth="1"/>
    <col min="4" max="4" width="13.57421875" style="0" customWidth="1"/>
    <col min="5" max="5" width="11.57421875" style="0" customWidth="1"/>
    <col min="6" max="6" width="12.28125" style="0" customWidth="1"/>
    <col min="7" max="7" width="11.00390625" style="0" customWidth="1"/>
    <col min="8" max="8" width="12.57421875" style="0" customWidth="1"/>
  </cols>
  <sheetData>
    <row r="1" spans="1:8" ht="12.75">
      <c r="A1" s="3" t="s">
        <v>52</v>
      </c>
      <c r="B1" s="33"/>
      <c r="C1" s="33"/>
      <c r="D1" s="33" t="s">
        <v>0</v>
      </c>
      <c r="E1" s="33" t="s">
        <v>0</v>
      </c>
      <c r="F1" s="33" t="s">
        <v>0</v>
      </c>
      <c r="G1" s="33" t="s">
        <v>0</v>
      </c>
      <c r="H1" s="33" t="s">
        <v>0</v>
      </c>
    </row>
    <row r="2" spans="1:8" ht="12.75">
      <c r="A2" s="34" t="s">
        <v>1</v>
      </c>
      <c r="B2" s="36" t="s">
        <v>31</v>
      </c>
      <c r="C2" s="36" t="s">
        <v>43</v>
      </c>
      <c r="D2" s="36" t="s">
        <v>35</v>
      </c>
      <c r="E2" s="36" t="s">
        <v>37</v>
      </c>
      <c r="F2" s="36" t="s">
        <v>39</v>
      </c>
      <c r="G2" s="35" t="s">
        <v>41</v>
      </c>
      <c r="H2" s="35" t="s">
        <v>33</v>
      </c>
    </row>
    <row r="3" spans="1:8" ht="12.75">
      <c r="A3" s="27"/>
      <c r="B3" s="37"/>
      <c r="C3" s="38" t="s">
        <v>34</v>
      </c>
      <c r="D3" s="37" t="s">
        <v>36</v>
      </c>
      <c r="E3" s="37" t="s">
        <v>38</v>
      </c>
      <c r="F3" s="37" t="s">
        <v>40</v>
      </c>
      <c r="G3" s="37" t="s">
        <v>42</v>
      </c>
      <c r="H3" s="37" t="s">
        <v>32</v>
      </c>
    </row>
    <row r="4" spans="2:8" ht="12.75">
      <c r="B4" s="29"/>
      <c r="C4" s="30"/>
      <c r="D4" s="29"/>
      <c r="E4" s="29"/>
      <c r="F4" s="29"/>
      <c r="G4" s="31"/>
      <c r="H4" s="29"/>
    </row>
    <row r="5" spans="1:8" ht="12" customHeight="1">
      <c r="A5" s="1"/>
      <c r="B5" s="32"/>
      <c r="D5" s="39"/>
      <c r="E5" s="39" t="s">
        <v>44</v>
      </c>
      <c r="F5" s="32"/>
      <c r="G5" s="32"/>
      <c r="H5" s="32"/>
    </row>
    <row r="6" spans="1:8" ht="14.25" customHeight="1">
      <c r="A6" s="4" t="s">
        <v>2</v>
      </c>
      <c r="B6" s="1"/>
      <c r="C6" s="1"/>
      <c r="D6" s="1"/>
      <c r="E6" s="1"/>
      <c r="F6" s="1"/>
      <c r="G6" s="1"/>
      <c r="H6" s="2"/>
    </row>
    <row r="7" spans="1:8" ht="12.75">
      <c r="A7" s="4" t="s">
        <v>3</v>
      </c>
      <c r="B7" s="5">
        <f aca="true" t="shared" si="0" ref="B7:H7">ROUND(B37*B38,2)</f>
        <v>723.11</v>
      </c>
      <c r="C7" s="5">
        <f t="shared" si="0"/>
        <v>692.64</v>
      </c>
      <c r="D7" s="5">
        <f t="shared" si="0"/>
        <v>574.56</v>
      </c>
      <c r="E7" s="5">
        <f t="shared" si="0"/>
        <v>616.28</v>
      </c>
      <c r="F7" s="5">
        <f t="shared" si="0"/>
        <v>634.5</v>
      </c>
      <c r="G7" s="5">
        <f t="shared" si="0"/>
        <v>557.76</v>
      </c>
      <c r="H7">
        <f t="shared" si="0"/>
        <v>688.47</v>
      </c>
    </row>
    <row r="8" spans="1:8" ht="12.75">
      <c r="A8" s="4" t="s">
        <v>4</v>
      </c>
      <c r="B8" s="5">
        <v>0.24</v>
      </c>
      <c r="C8" s="5">
        <v>5.03</v>
      </c>
      <c r="D8" s="5">
        <v>1.18</v>
      </c>
      <c r="E8" s="5">
        <v>1</v>
      </c>
      <c r="F8" s="5">
        <v>4.75</v>
      </c>
      <c r="G8" s="5">
        <v>0</v>
      </c>
      <c r="H8" s="5">
        <v>0.92</v>
      </c>
    </row>
    <row r="9" spans="1:8" ht="12.75">
      <c r="A9" s="4" t="s">
        <v>5</v>
      </c>
      <c r="B9" s="6">
        <f aca="true" t="shared" si="1" ref="B9:H9">B7+B8</f>
        <v>723.35</v>
      </c>
      <c r="C9" s="6">
        <f t="shared" si="1"/>
        <v>697.67</v>
      </c>
      <c r="D9" s="6">
        <f t="shared" si="1"/>
        <v>575.7399999999999</v>
      </c>
      <c r="E9" s="6">
        <f t="shared" si="1"/>
        <v>617.28</v>
      </c>
      <c r="F9" s="6">
        <f t="shared" si="1"/>
        <v>639.25</v>
      </c>
      <c r="G9" s="6">
        <f t="shared" si="1"/>
        <v>557.76</v>
      </c>
      <c r="H9" s="6">
        <f t="shared" si="1"/>
        <v>689.39</v>
      </c>
    </row>
    <row r="10" spans="1:8" ht="12" customHeight="1">
      <c r="A10" s="2"/>
      <c r="B10" s="7"/>
      <c r="C10" s="7"/>
      <c r="D10" s="7"/>
      <c r="E10" s="7"/>
      <c r="F10" s="7"/>
      <c r="G10" s="7"/>
      <c r="H10" s="7"/>
    </row>
    <row r="11" spans="1:8" ht="12.75">
      <c r="A11" s="4" t="s">
        <v>6</v>
      </c>
      <c r="B11" s="8"/>
      <c r="C11" s="8"/>
      <c r="D11" s="8"/>
      <c r="E11" s="8"/>
      <c r="F11" s="8"/>
      <c r="G11" s="8"/>
      <c r="H11" s="8"/>
    </row>
    <row r="12" spans="1:8" ht="12.75">
      <c r="A12" s="4" t="s">
        <v>7</v>
      </c>
      <c r="B12" s="9">
        <v>87.72</v>
      </c>
      <c r="C12" s="9">
        <v>75.26</v>
      </c>
      <c r="D12" s="9">
        <v>80.03</v>
      </c>
      <c r="E12" s="9">
        <v>63.21</v>
      </c>
      <c r="F12" s="9">
        <v>56.01</v>
      </c>
      <c r="G12" s="9">
        <v>67.14</v>
      </c>
      <c r="H12" s="9">
        <v>81.58</v>
      </c>
    </row>
    <row r="13" spans="1:8" ht="12.75">
      <c r="A13" s="3" t="s">
        <v>8</v>
      </c>
      <c r="B13" s="9">
        <v>118.09</v>
      </c>
      <c r="C13" s="9">
        <v>122.11</v>
      </c>
      <c r="D13" s="9">
        <v>94.88</v>
      </c>
      <c r="E13" s="9">
        <v>84.96</v>
      </c>
      <c r="F13" s="9">
        <v>131.41</v>
      </c>
      <c r="G13" s="9">
        <v>137.78</v>
      </c>
      <c r="H13" s="9">
        <v>112.03</v>
      </c>
    </row>
    <row r="14" spans="1:8" ht="12.75">
      <c r="A14" s="4" t="s">
        <v>9</v>
      </c>
      <c r="B14" s="9">
        <v>26.95</v>
      </c>
      <c r="C14" s="9">
        <v>25.7</v>
      </c>
      <c r="D14" s="9">
        <v>18.34</v>
      </c>
      <c r="E14" s="9">
        <v>26.42</v>
      </c>
      <c r="F14" s="9">
        <v>24.55</v>
      </c>
      <c r="G14" s="9">
        <v>35.3</v>
      </c>
      <c r="H14" s="9">
        <v>26.29</v>
      </c>
    </row>
    <row r="15" spans="1:8" ht="12.75">
      <c r="A15" s="3" t="s">
        <v>48</v>
      </c>
      <c r="B15" s="9">
        <v>15.25</v>
      </c>
      <c r="C15" s="9">
        <v>20.27</v>
      </c>
      <c r="D15" s="9">
        <v>16.16</v>
      </c>
      <c r="E15" s="9">
        <v>19.04</v>
      </c>
      <c r="F15" s="9">
        <v>6.27</v>
      </c>
      <c r="G15" s="9">
        <v>17.76</v>
      </c>
      <c r="H15" s="9">
        <v>16.36</v>
      </c>
    </row>
    <row r="16" spans="1:8" ht="12.75">
      <c r="A16" s="4" t="s">
        <v>10</v>
      </c>
      <c r="B16" s="9">
        <v>22.18</v>
      </c>
      <c r="C16" s="9">
        <v>23.76</v>
      </c>
      <c r="D16" s="9">
        <v>26.75</v>
      </c>
      <c r="E16" s="9">
        <v>42.51</v>
      </c>
      <c r="F16" s="9">
        <v>19.01</v>
      </c>
      <c r="G16" s="9">
        <v>31.67</v>
      </c>
      <c r="H16" s="9">
        <v>25.8</v>
      </c>
    </row>
    <row r="17" spans="1:8" ht="12.75">
      <c r="A17" s="4" t="s">
        <v>11</v>
      </c>
      <c r="B17" s="9">
        <v>21.77</v>
      </c>
      <c r="C17" s="9">
        <v>23.58</v>
      </c>
      <c r="D17" s="9">
        <v>26.86</v>
      </c>
      <c r="E17" s="9">
        <v>32.37</v>
      </c>
      <c r="F17" s="9">
        <v>22.67</v>
      </c>
      <c r="G17" s="9">
        <v>26.03</v>
      </c>
      <c r="H17" s="9">
        <v>23.96</v>
      </c>
    </row>
    <row r="18" spans="1:8" ht="12.75">
      <c r="A18" s="3" t="s">
        <v>12</v>
      </c>
      <c r="B18" s="9">
        <v>0</v>
      </c>
      <c r="C18" s="9">
        <v>0</v>
      </c>
      <c r="D18" s="9">
        <v>0.75</v>
      </c>
      <c r="E18" s="9">
        <v>0.37</v>
      </c>
      <c r="F18" s="9">
        <v>0</v>
      </c>
      <c r="G18" s="9">
        <v>0</v>
      </c>
      <c r="H18" s="9">
        <v>0.11</v>
      </c>
    </row>
    <row r="19" spans="1:8" ht="12.75">
      <c r="A19" s="4" t="s">
        <v>13</v>
      </c>
      <c r="B19" s="9">
        <v>0.29</v>
      </c>
      <c r="C19" s="9">
        <v>0.29</v>
      </c>
      <c r="D19" s="9">
        <v>0.26</v>
      </c>
      <c r="E19" s="9">
        <v>0.27</v>
      </c>
      <c r="F19" s="9">
        <v>0.26</v>
      </c>
      <c r="G19" s="9">
        <v>0.31</v>
      </c>
      <c r="H19" s="9">
        <v>0.28</v>
      </c>
    </row>
    <row r="20" spans="1:8" ht="12.75">
      <c r="A20" s="4" t="s">
        <v>14</v>
      </c>
      <c r="B20" s="10">
        <f aca="true" t="shared" si="2" ref="B20:H20">SUM(B12:B19)</f>
        <v>292.25</v>
      </c>
      <c r="C20" s="10">
        <f t="shared" si="2"/>
        <v>290.97</v>
      </c>
      <c r="D20" s="10">
        <f t="shared" si="2"/>
        <v>264.03</v>
      </c>
      <c r="E20" s="10">
        <f t="shared" si="2"/>
        <v>269.1499999999999</v>
      </c>
      <c r="F20" s="10">
        <f t="shared" si="2"/>
        <v>260.18</v>
      </c>
      <c r="G20" s="10">
        <f t="shared" si="2"/>
        <v>315.99000000000007</v>
      </c>
      <c r="H20" s="10">
        <f t="shared" si="2"/>
        <v>286.40999999999997</v>
      </c>
    </row>
    <row r="21" spans="1:8" ht="7.5" customHeight="1">
      <c r="A21" s="1"/>
      <c r="B21" s="9" t="s">
        <v>15</v>
      </c>
      <c r="C21" s="9" t="s">
        <v>15</v>
      </c>
      <c r="D21" s="9" t="s">
        <v>15</v>
      </c>
      <c r="E21" s="9" t="s">
        <v>15</v>
      </c>
      <c r="F21" s="9" t="s">
        <v>15</v>
      </c>
      <c r="G21" s="9" t="s">
        <v>15</v>
      </c>
      <c r="H21" s="9"/>
    </row>
    <row r="22" spans="1:8" ht="12.75">
      <c r="A22" s="4" t="s">
        <v>16</v>
      </c>
      <c r="B22" s="9" t="s">
        <v>15</v>
      </c>
      <c r="C22" s="9" t="s">
        <v>15</v>
      </c>
      <c r="D22" s="9" t="s">
        <v>15</v>
      </c>
      <c r="E22" s="9" t="s">
        <v>15</v>
      </c>
      <c r="F22" s="9" t="s">
        <v>15</v>
      </c>
      <c r="G22" s="9" t="s">
        <v>15</v>
      </c>
      <c r="H22" s="9"/>
    </row>
    <row r="23" spans="1:8" ht="12.75">
      <c r="A23" s="4" t="s">
        <v>17</v>
      </c>
      <c r="B23" s="9">
        <v>2.61</v>
      </c>
      <c r="C23" s="9">
        <v>3.59</v>
      </c>
      <c r="D23" s="9">
        <v>3.17</v>
      </c>
      <c r="E23" s="9">
        <v>3.34</v>
      </c>
      <c r="F23" s="9">
        <v>2.34</v>
      </c>
      <c r="G23" s="9">
        <v>4.13</v>
      </c>
      <c r="H23" s="9">
        <v>2.96</v>
      </c>
    </row>
    <row r="24" spans="1:8" ht="12.75">
      <c r="A24" s="4" t="s">
        <v>18</v>
      </c>
      <c r="B24" s="9">
        <v>20.21</v>
      </c>
      <c r="C24" s="9">
        <v>29.98</v>
      </c>
      <c r="D24" s="9">
        <v>26.59</v>
      </c>
      <c r="E24" s="9">
        <v>24.37</v>
      </c>
      <c r="F24" s="9">
        <v>33.8</v>
      </c>
      <c r="G24" s="9">
        <v>32.46</v>
      </c>
      <c r="H24" s="9">
        <v>22.54</v>
      </c>
    </row>
    <row r="25" spans="1:8" ht="12.75">
      <c r="A25" s="4" t="s">
        <v>49</v>
      </c>
      <c r="B25" s="9">
        <v>81.22</v>
      </c>
      <c r="C25" s="9">
        <v>73.91</v>
      </c>
      <c r="D25" s="9">
        <v>95.85</v>
      </c>
      <c r="E25" s="9">
        <v>101.04</v>
      </c>
      <c r="F25" s="9">
        <v>71.86</v>
      </c>
      <c r="G25" s="9">
        <v>81.8</v>
      </c>
      <c r="H25" s="9">
        <v>84.4</v>
      </c>
    </row>
    <row r="26" spans="1:8" ht="12.75">
      <c r="A26" s="4" t="s">
        <v>19</v>
      </c>
      <c r="B26" s="9">
        <v>150.49</v>
      </c>
      <c r="C26" s="9">
        <v>82.67</v>
      </c>
      <c r="D26" s="9">
        <v>75.46</v>
      </c>
      <c r="E26" s="9">
        <v>86.46</v>
      </c>
      <c r="F26" s="9">
        <v>72.63</v>
      </c>
      <c r="G26" s="9">
        <v>66.88</v>
      </c>
      <c r="H26" s="9">
        <v>127.33</v>
      </c>
    </row>
    <row r="27" spans="1:8" ht="12.75">
      <c r="A27" s="4" t="s">
        <v>20</v>
      </c>
      <c r="B27" s="9">
        <v>7.77</v>
      </c>
      <c r="C27" s="9">
        <v>9.08</v>
      </c>
      <c r="D27" s="9">
        <v>8.85</v>
      </c>
      <c r="E27" s="9">
        <v>10.45</v>
      </c>
      <c r="F27" s="9">
        <v>10.95</v>
      </c>
      <c r="G27" s="9">
        <v>11.91</v>
      </c>
      <c r="H27" s="9">
        <v>8.46</v>
      </c>
    </row>
    <row r="28" spans="1:8" ht="12.75">
      <c r="A28" s="4" t="s">
        <v>21</v>
      </c>
      <c r="B28" s="9">
        <v>17.37</v>
      </c>
      <c r="C28" s="9">
        <v>23.85</v>
      </c>
      <c r="D28" s="9">
        <v>18.08</v>
      </c>
      <c r="E28" s="9">
        <v>16.84</v>
      </c>
      <c r="F28" s="9">
        <v>23.38</v>
      </c>
      <c r="G28" s="9">
        <v>25.68</v>
      </c>
      <c r="H28" s="9">
        <v>18.1</v>
      </c>
    </row>
    <row r="29" spans="1:8" ht="12.75">
      <c r="A29" s="4" t="s">
        <v>22</v>
      </c>
      <c r="B29" s="11">
        <f aca="true" t="shared" si="3" ref="B29:H29">SUM(B23:B28)</f>
        <v>279.67</v>
      </c>
      <c r="C29" s="11">
        <f t="shared" si="3"/>
        <v>223.07999999999998</v>
      </c>
      <c r="D29" s="11">
        <f t="shared" si="3"/>
        <v>228</v>
      </c>
      <c r="E29" s="11">
        <f t="shared" si="3"/>
        <v>242.49999999999997</v>
      </c>
      <c r="F29" s="11">
        <f t="shared" si="3"/>
        <v>214.95999999999998</v>
      </c>
      <c r="G29" s="11">
        <f t="shared" si="3"/>
        <v>222.85999999999999</v>
      </c>
      <c r="H29" s="11">
        <f t="shared" si="3"/>
        <v>263.79</v>
      </c>
    </row>
    <row r="30" spans="1:8" ht="12.75">
      <c r="A30" s="1"/>
      <c r="B30" s="9" t="s">
        <v>15</v>
      </c>
      <c r="C30" s="9" t="s">
        <v>15</v>
      </c>
      <c r="D30" s="9" t="s">
        <v>15</v>
      </c>
      <c r="E30" s="9" t="s">
        <v>15</v>
      </c>
      <c r="F30" s="9" t="s">
        <v>15</v>
      </c>
      <c r="G30" s="9" t="s">
        <v>15</v>
      </c>
      <c r="H30" s="11"/>
    </row>
    <row r="31" spans="1:8" ht="12.75">
      <c r="A31" s="3" t="s">
        <v>23</v>
      </c>
      <c r="B31" s="11">
        <f aca="true" t="shared" si="4" ref="B31:H31">B20+B29</f>
        <v>571.9200000000001</v>
      </c>
      <c r="C31" s="11">
        <f t="shared" si="4"/>
        <v>514.05</v>
      </c>
      <c r="D31" s="11">
        <f t="shared" si="4"/>
        <v>492.03</v>
      </c>
      <c r="E31" s="11">
        <f t="shared" si="4"/>
        <v>511.64999999999986</v>
      </c>
      <c r="F31" s="11">
        <f t="shared" si="4"/>
        <v>475.14</v>
      </c>
      <c r="G31" s="11">
        <f t="shared" si="4"/>
        <v>538.85</v>
      </c>
      <c r="H31" s="11">
        <f t="shared" si="4"/>
        <v>550.2</v>
      </c>
    </row>
    <row r="32" spans="1:8" ht="12.75">
      <c r="A32" s="4"/>
      <c r="B32" s="11" t="s">
        <v>15</v>
      </c>
      <c r="C32" s="12" t="s">
        <v>15</v>
      </c>
      <c r="D32" s="12" t="s">
        <v>15</v>
      </c>
      <c r="E32" s="12" t="s">
        <v>15</v>
      </c>
      <c r="F32" s="12" t="s">
        <v>15</v>
      </c>
      <c r="G32" s="12" t="s">
        <v>15</v>
      </c>
      <c r="H32" s="11" t="s">
        <v>15</v>
      </c>
    </row>
    <row r="33" spans="1:8" ht="12.75">
      <c r="A33" s="4" t="s">
        <v>50</v>
      </c>
      <c r="B33" s="11">
        <f aca="true" t="shared" si="5" ref="B33:H33">B9-B31</f>
        <v>151.42999999999995</v>
      </c>
      <c r="C33" s="11">
        <f t="shared" si="5"/>
        <v>183.62</v>
      </c>
      <c r="D33" s="11">
        <f t="shared" si="5"/>
        <v>83.70999999999992</v>
      </c>
      <c r="E33" s="11">
        <f t="shared" si="5"/>
        <v>105.63000000000011</v>
      </c>
      <c r="F33" s="11">
        <f t="shared" si="5"/>
        <v>164.11</v>
      </c>
      <c r="G33" s="11">
        <f t="shared" si="5"/>
        <v>18.909999999999968</v>
      </c>
      <c r="H33" s="11">
        <f t="shared" si="5"/>
        <v>139.18999999999994</v>
      </c>
    </row>
    <row r="34" spans="1:8" ht="12.75">
      <c r="A34" s="4" t="s">
        <v>51</v>
      </c>
      <c r="B34" s="11">
        <f aca="true" t="shared" si="6" ref="B34:H34">B9-B20</f>
        <v>431.1</v>
      </c>
      <c r="C34" s="11">
        <f t="shared" si="6"/>
        <v>406.69999999999993</v>
      </c>
      <c r="D34" s="11">
        <f t="shared" si="6"/>
        <v>311.7099999999999</v>
      </c>
      <c r="E34" s="11">
        <f t="shared" si="6"/>
        <v>348.13000000000005</v>
      </c>
      <c r="F34" s="11">
        <f t="shared" si="6"/>
        <v>379.07</v>
      </c>
      <c r="G34" s="11">
        <f t="shared" si="6"/>
        <v>241.76999999999992</v>
      </c>
      <c r="H34" s="11">
        <f t="shared" si="6"/>
        <v>402.98</v>
      </c>
    </row>
    <row r="35" spans="1:8" ht="3.75" customHeight="1">
      <c r="A35" s="40" t="s">
        <v>0</v>
      </c>
      <c r="B35" s="41" t="s">
        <v>0</v>
      </c>
      <c r="C35" s="41" t="s">
        <v>0</v>
      </c>
      <c r="D35" s="41" t="s">
        <v>0</v>
      </c>
      <c r="E35" s="41" t="s">
        <v>0</v>
      </c>
      <c r="F35" s="41" t="s">
        <v>0</v>
      </c>
      <c r="G35" s="41" t="s">
        <v>0</v>
      </c>
      <c r="H35" s="41"/>
    </row>
    <row r="36" spans="1:8" ht="12.75">
      <c r="A36" s="4" t="s">
        <v>24</v>
      </c>
      <c r="B36" s="14"/>
      <c r="C36" s="13"/>
      <c r="D36" s="13"/>
      <c r="E36" s="13"/>
      <c r="F36" s="13"/>
      <c r="G36" s="13"/>
      <c r="H36" s="13"/>
    </row>
    <row r="37" spans="1:8" ht="12.75">
      <c r="A37" s="3" t="s">
        <v>25</v>
      </c>
      <c r="B37" s="16">
        <v>167</v>
      </c>
      <c r="C37" s="15">
        <v>156</v>
      </c>
      <c r="D37" s="15">
        <v>144</v>
      </c>
      <c r="E37" s="15">
        <v>142</v>
      </c>
      <c r="F37" s="15">
        <v>135</v>
      </c>
      <c r="G37" s="15">
        <v>112</v>
      </c>
      <c r="H37" s="15">
        <v>159</v>
      </c>
    </row>
    <row r="38" spans="1:8" ht="12.75">
      <c r="A38" s="17" t="s">
        <v>26</v>
      </c>
      <c r="B38" s="19">
        <f>ROUND(721.92/166.69,2)</f>
        <v>4.33</v>
      </c>
      <c r="C38" s="9">
        <v>4.44</v>
      </c>
      <c r="D38" s="9">
        <v>3.99</v>
      </c>
      <c r="E38" s="9">
        <v>4.34</v>
      </c>
      <c r="F38" s="9">
        <v>4.7</v>
      </c>
      <c r="G38" s="9">
        <v>4.98</v>
      </c>
      <c r="H38" s="18">
        <v>4.33</v>
      </c>
    </row>
    <row r="39" spans="1:8" ht="12.75">
      <c r="A39" s="17" t="s">
        <v>27</v>
      </c>
      <c r="B39" s="20">
        <v>313</v>
      </c>
      <c r="C39" s="20">
        <v>146</v>
      </c>
      <c r="D39" s="20">
        <v>390</v>
      </c>
      <c r="E39" s="20">
        <v>371</v>
      </c>
      <c r="F39" s="20">
        <v>63</v>
      </c>
      <c r="G39" s="20">
        <v>132</v>
      </c>
      <c r="H39" s="20">
        <v>280</v>
      </c>
    </row>
    <row r="40" spans="1:8" ht="15.75">
      <c r="A40" s="17" t="s">
        <v>28</v>
      </c>
      <c r="B40" s="21"/>
      <c r="C40" s="22"/>
      <c r="D40" s="22"/>
      <c r="E40" s="22"/>
      <c r="F40" s="22"/>
      <c r="G40" s="22"/>
      <c r="H40" s="2"/>
    </row>
    <row r="41" spans="1:8" ht="12.75">
      <c r="A41" s="3" t="s">
        <v>29</v>
      </c>
      <c r="B41" s="21">
        <v>5</v>
      </c>
      <c r="C41" s="21">
        <v>0</v>
      </c>
      <c r="D41" s="22">
        <v>19</v>
      </c>
      <c r="E41" s="21">
        <v>43</v>
      </c>
      <c r="F41" s="22">
        <v>0</v>
      </c>
      <c r="G41" s="22">
        <v>15</v>
      </c>
      <c r="H41" s="21">
        <v>11</v>
      </c>
    </row>
    <row r="42" spans="1:8" ht="12.75">
      <c r="A42" s="3" t="s">
        <v>30</v>
      </c>
      <c r="B42" s="23">
        <v>95</v>
      </c>
      <c r="C42" s="23">
        <v>100</v>
      </c>
      <c r="D42" s="22">
        <v>81</v>
      </c>
      <c r="E42" s="23">
        <v>57</v>
      </c>
      <c r="F42" s="22">
        <v>100</v>
      </c>
      <c r="G42" s="22">
        <v>85</v>
      </c>
      <c r="H42" s="21">
        <v>89</v>
      </c>
    </row>
    <row r="43" spans="1:8" ht="3" customHeight="1">
      <c r="A43" s="28" t="s">
        <v>0</v>
      </c>
      <c r="B43" s="40" t="s">
        <v>0</v>
      </c>
      <c r="C43" s="40" t="s">
        <v>0</v>
      </c>
      <c r="D43" s="40"/>
      <c r="E43" s="40" t="s">
        <v>0</v>
      </c>
      <c r="F43" s="40"/>
      <c r="G43" s="40" t="s">
        <v>0</v>
      </c>
      <c r="H43" s="40" t="s">
        <v>0</v>
      </c>
    </row>
    <row r="44" spans="1:8" ht="12.75">
      <c r="A44" s="3" t="s">
        <v>45</v>
      </c>
      <c r="B44" s="1"/>
      <c r="C44" s="1"/>
      <c r="D44" s="1"/>
      <c r="E44" s="24"/>
      <c r="F44" s="1"/>
      <c r="G44" s="25"/>
      <c r="H44" s="1"/>
    </row>
    <row r="45" spans="1:8" ht="12.75">
      <c r="A45" s="26" t="s">
        <v>46</v>
      </c>
      <c r="B45" s="24"/>
      <c r="C45" s="24"/>
      <c r="D45" s="24"/>
      <c r="E45" s="24"/>
      <c r="F45" s="1"/>
      <c r="G45" s="1"/>
      <c r="H45" s="1"/>
    </row>
    <row r="46" ht="12.75">
      <c r="A46" s="26" t="s">
        <v>47</v>
      </c>
    </row>
  </sheetData>
  <sheetProtection/>
  <printOptions/>
  <pageMargins left="0.7" right="0.2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production costs and returns per planted acre, by region, 2010</dc:title>
  <dc:subject>Agricultural economics</dc:subject>
  <dc:creator>Linda Foreman</dc:creator>
  <cp:keywords>corn production costs, crop returns, corn</cp:keywords>
  <dc:description/>
  <cp:lastModifiedBy>William McBride</cp:lastModifiedBy>
  <cp:lastPrinted>2012-08-29T13:45:31Z</cp:lastPrinted>
  <dcterms:created xsi:type="dcterms:W3CDTF">2012-08-28T14:24:10Z</dcterms:created>
  <dcterms:modified xsi:type="dcterms:W3CDTF">2013-04-30T15:51:38Z</dcterms:modified>
  <cp:category/>
  <cp:version/>
  <cp:contentType/>
  <cp:contentStatus/>
</cp:coreProperties>
</file>